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ndlerpauschale-Rechner" sheetId="1" state="visible" r:id="rId2"/>
    <sheet name="Fahrtkosten-Tabelle" sheetId="2" state="visible" r:id="rId3"/>
    <sheet name="Dienstreisen-Abrechnung" sheetId="3" state="visible" r:id="rId4"/>
    <sheet name="Checkliste &amp; Hinweis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<sst xmlns="http://schemas.openxmlformats.org/spreadsheetml/2006/main" count="151" uniqueCount="133">
  <si>
    <t xml:space="preserve">Fahrtkosten-Rechner – Pendlerpauschale</t>
  </si>
  <si>
    <t xml:space="preserve">Werbungskosten-Ermittlung für die Steuererklärung (§ 9 Abs. 1 Nr. 4 EStG)</t>
  </si>
  <si>
    <t xml:space="preserve">EINGABEN  (blaue Felder ausfüllen)</t>
  </si>
  <si>
    <t xml:space="preserve">Steuerjahr</t>
  </si>
  <si>
    <t xml:space="preserve">z.B. 2024</t>
  </si>
  <si>
    <t xml:space="preserve">Anzahl Arbeitstage (gesamt)</t>
  </si>
  <si>
    <t xml:space="preserve">Arbeitstage ohne Urlaub &amp; Krank</t>
  </si>
  <si>
    <t xml:space="preserve">Davon: Homeoffice-Tage</t>
  </si>
  <si>
    <t xml:space="preserve">Kein Fahrtkostenanspruch</t>
  </si>
  <si>
    <t xml:space="preserve">Arbeitgeber-Erstattung (€)</t>
  </si>
  <si>
    <t xml:space="preserve">Fahrtkostenzuschuss / Jobticket</t>
  </si>
  <si>
    <t xml:space="preserve">Einfache Entfernung (km)</t>
  </si>
  <si>
    <t xml:space="preserve">Kürzeste verkehrsgünstige Strecke</t>
  </si>
  <si>
    <t xml:space="preserve">BERECHNUNGSPARAMETER (gesetzliche Pauschalen)</t>
  </si>
  <si>
    <t xml:space="preserve">Pauschale bis 20 km (€/km)</t>
  </si>
  <si>
    <t xml:space="preserve">Gesetzlicher Satz § 9 Abs. 1 Nr. 4 EStG</t>
  </si>
  <si>
    <t xml:space="preserve">Pauschale ab 21 km (€/km)</t>
  </si>
  <si>
    <t xml:space="preserve">Erhöhter Satz für Fernpendler</t>
  </si>
  <si>
    <t xml:space="preserve">Kilometergrenze (einfache Fahrt)</t>
  </si>
  <si>
    <t xml:space="preserve">Erste 20 km @ 0,30 €; ab 21 km @ 0,38 €</t>
  </si>
  <si>
    <t xml:space="preserve">Arbeitnehmer-Pauschbetrag (€)</t>
  </si>
  <si>
    <t xml:space="preserve">Mindest-Werbungskosten 2024 (§ 9a EStG)</t>
  </si>
  <si>
    <t xml:space="preserve">ERGEBNISSE</t>
  </si>
  <si>
    <t xml:space="preserve">Tatsächliche Fahrtage</t>
  </si>
  <si>
    <t xml:space="preserve">Arbeitstage minus Homeoffice-Tage</t>
  </si>
  <si>
    <t xml:space="preserve">km-Anteil bis Grenze (0–20 km)</t>
  </si>
  <si>
    <t xml:space="preserve">km-Anteil der mit 0,30 € vergütet wird</t>
  </si>
  <si>
    <t xml:space="preserve">km-Anteil über Grenze (&gt;20 km)</t>
  </si>
  <si>
    <t xml:space="preserve">km-Anteil der mit 0,38 € vergütet wird</t>
  </si>
  <si>
    <t xml:space="preserve">Pauschale km 1–20 (€)</t>
  </si>
  <si>
    <t xml:space="preserve">Fahrtage × km (bis 20) × 0,30 €</t>
  </si>
  <si>
    <t xml:space="preserve">Pauschale km ab 21 (€)</t>
  </si>
  <si>
    <t xml:space="preserve">Fahrtage × km (über 20) × 0,38 €</t>
  </si>
  <si>
    <t xml:space="preserve">Brutto-Pendlerpauschale (€)</t>
  </si>
  <si>
    <t xml:space="preserve">Gesamtbetrag vor Abzug Erstattungen</t>
  </si>
  <si>
    <t xml:space="preserve">Abzgl. Arbeitgeber-Erstattung (€)</t>
  </si>
  <si>
    <t xml:space="preserve">Fahrtkostenzuschuss des Arbeitgebers</t>
  </si>
  <si>
    <t xml:space="preserve">Netto-Pendlerpauschale (€)</t>
  </si>
  <si>
    <t xml:space="preserve">Ansatzfähige Werbungskosten</t>
  </si>
  <si>
    <t xml:space="preserve">ABZUGSFÄHIGE WERBUNGSKOSTEN (Fahrten)</t>
  </si>
  <si>
    <t xml:space="preserve">Hinweis: Der Arbeitnehmer-Pauschbetrag beträgt 1.230 €. Das Finanzamt setzt automatisch den höheren Betrag an.</t>
  </si>
  <si>
    <t xml:space="preserve">BERECHNUNGSFORMEL (§ 9 Abs. 1 Nr. 4 EStG)</t>
  </si>
  <si>
    <t xml:space="preserve">Pendlerpauschale = (Fahrtage × MIN(km, 20) × 0,30 €)  +  (Fahrtage × MAX(km − 20, 0) × 0,38 €)</t>
  </si>
  <si>
    <t xml:space="preserve">Fahrtkosten-Auflistung für die Steuererklärung</t>
  </si>
  <si>
    <t xml:space="preserve">Lückenlose Dokumentation beruflicher Fahrten – Belegvorhaltepflicht beachten</t>
  </si>
  <si>
    <t xml:space="preserve">Steuerjahr:</t>
  </si>
  <si>
    <t xml:space="preserve">Fahrtart-Typen:</t>
  </si>
  <si>
    <t xml:space="preserve">Dienstreise / Pendlerfahrt</t>
  </si>
  <si>
    <t xml:space="preserve">Datum</t>
  </si>
  <si>
    <t xml:space="preserve">Reisezweck</t>
  </si>
  <si>
    <t xml:space="preserve">Startort</t>
  </si>
  <si>
    <t xml:space="preserve">Zielort</t>
  </si>
  <si>
    <t xml:space="preserve">km (einf.)</t>
  </si>
  <si>
    <t xml:space="preserve">Verkehrsmittel</t>
  </si>
  <si>
    <t xml:space="preserve">Nebenkosten €</t>
  </si>
  <si>
    <t xml:space="preserve">Hin &amp; Rück</t>
  </si>
  <si>
    <t xml:space="preserve">Bemerkung / Beleg</t>
  </si>
  <si>
    <t xml:space="preserve">15.01.2024</t>
  </si>
  <si>
    <t xml:space="preserve">Kundenbesuch Fa. Müller GmbH</t>
  </si>
  <si>
    <t xml:space="preserve">Musterstr. 1, 10115 Berlin</t>
  </si>
  <si>
    <t xml:space="preserve">Hauptstr. 5, 20095 Hamburg</t>
  </si>
  <si>
    <t xml:space="preserve">Eigener PKW</t>
  </si>
  <si>
    <t xml:space="preserve">Ja</t>
  </si>
  <si>
    <t xml:space="preserve">Parkquittung vorhanden</t>
  </si>
  <si>
    <t xml:space="preserve">22.01.2024</t>
  </si>
  <si>
    <t xml:space="preserve">Fahrt zur ersten Tätigkeitsstätte</t>
  </si>
  <si>
    <t xml:space="preserve">Wohnort</t>
  </si>
  <si>
    <t xml:space="preserve">Arbeitsstätte</t>
  </si>
  <si>
    <t xml:space="preserve">Nein</t>
  </si>
  <si>
    <t xml:space="preserve">Pendlerfahrt</t>
  </si>
  <si>
    <t xml:space="preserve">03.02.2024</t>
  </si>
  <si>
    <t xml:space="preserve">Fortbildung Steuerrecht</t>
  </si>
  <si>
    <t xml:space="preserve">IHK München, 80333</t>
  </si>
  <si>
    <t xml:space="preserve">ÖPNV</t>
  </si>
  <si>
    <t xml:space="preserve">Fahrkarte aufbewahrt</t>
  </si>
  <si>
    <t xml:space="preserve">14.02.2024</t>
  </si>
  <si>
    <t xml:space="preserve">Messebesuch CEBIT</t>
  </si>
  <si>
    <t xml:space="preserve">Büro, 80333 München</t>
  </si>
  <si>
    <t xml:space="preserve">Messe Hannover, 30521</t>
  </si>
  <si>
    <t xml:space="preserve">Bahn</t>
  </si>
  <si>
    <t xml:space="preserve">Bahnticket vorhanden</t>
  </si>
  <si>
    <t xml:space="preserve">28.02.2024</t>
  </si>
  <si>
    <t xml:space="preserve">SUMMEN</t>
  </si>
  <si>
    <t xml:space="preserve">Gesamt-km / Nebenkosten</t>
  </si>
  <si>
    <t xml:space="preserve">Dienstreisen-Abrechnung – Auswärtigkeiten</t>
  </si>
  <si>
    <t xml:space="preserve">Fahrten zu Kunden, Fortbildungen, Messen – vollständige Strecke (Hin &amp; Rück) absetzbar</t>
  </si>
  <si>
    <t xml:space="preserve">Km-Satz PKW (€/km):</t>
  </si>
  <si>
    <t xml:space="preserve">Dienstreisepauschale 0,30 €/km (Hin+Rück) | oder tatsächliche Kosten per Fahrtenbuch</t>
  </si>
  <si>
    <t xml:space="preserve">Reisezweck / Anlass</t>
  </si>
  <si>
    <t xml:space="preserve">km Hin</t>
  </si>
  <si>
    <t xml:space="preserve">km Rück</t>
  </si>
  <si>
    <t xml:space="preserve">km Gesamt</t>
  </si>
  <si>
    <t xml:space="preserve">Fahrtkosten €</t>
  </si>
  <si>
    <t xml:space="preserve">Beleg / Bemerkung</t>
  </si>
  <si>
    <t xml:space="preserve">08.03.2024</t>
  </si>
  <si>
    <t xml:space="preserve">Kundenbesuch XY AG</t>
  </si>
  <si>
    <t xml:space="preserve">Büro München</t>
  </si>
  <si>
    <t xml:space="preserve">Frankfurt Innenstadt</t>
  </si>
  <si>
    <t xml:space="preserve">Parkquittung Nr. 123</t>
  </si>
  <si>
    <t xml:space="preserve">21.03.2024</t>
  </si>
  <si>
    <t xml:space="preserve">Fortbildung Lohnsteuerrecht</t>
  </si>
  <si>
    <t xml:space="preserve">IHK Stuttgart</t>
  </si>
  <si>
    <t xml:space="preserve">Seminarrechnung</t>
  </si>
  <si>
    <t xml:space="preserve">15.04.2024</t>
  </si>
  <si>
    <t xml:space="preserve">Messebesuch Hannover Messe</t>
  </si>
  <si>
    <t xml:space="preserve">Mautquittung + Parkticket</t>
  </si>
  <si>
    <t xml:space="preserve">Gesamtkosten Dienstreisen</t>
  </si>
  <si>
    <t xml:space="preserve">Checkliste – Belege &amp; häufige Fehler</t>
  </si>
  <si>
    <t xml:space="preserve">BELEGPFLICHT – Was aufbewahren?</t>
  </si>
  <si>
    <t xml:space="preserve">Fahrtenbuch</t>
  </si>
  <si>
    <t xml:space="preserve">Zwingend erforderlich, wenn tatsächliche PKW-Kosten statt der Pauschale angesetzt werden.</t>
  </si>
  <si>
    <t xml:space="preserve">ÖPNV-Tickets</t>
  </si>
  <si>
    <t xml:space="preserve">Fahrkarten, Monatskarten oder das Deutschlandticket aufbewahren, falls Kosten die Pauschale übersteigen.</t>
  </si>
  <si>
    <t xml:space="preserve">Arbeitgeberbescheinigung</t>
  </si>
  <si>
    <t xml:space="preserve">Nachweis über Auswärtigkeiten und Bestätigung, dass Kosten nicht steuerfrei erstattet wurden.</t>
  </si>
  <si>
    <t xml:space="preserve">Nebenkostenbelege</t>
  </si>
  <si>
    <t xml:space="preserve">Quittungen für Parkgebühren, Maut oder Fährkosten bei beruflichen Dienstreisen.</t>
  </si>
  <si>
    <t xml:space="preserve">Reisekostenabrechnung</t>
  </si>
  <si>
    <t xml:space="preserve">Interne Abrechnung als Nachweis der dienstlichen Veranlassung (bei Arbeitnehmer-Dienstreisen).</t>
  </si>
  <si>
    <t xml:space="preserve">HÄUFIGE FEHLER – Darauf achten!</t>
  </si>
  <si>
    <t xml:space="preserve">Krankheits-/Urlaubstage nicht abgezogen</t>
  </si>
  <si>
    <t xml:space="preserve">Das Finanzamt prüft die Plausibilität. Ein Normaljahr hat ca. 220–230 Arbeitstage.</t>
  </si>
  <si>
    <t xml:space="preserve">Hin- UND Rückweg bei Pendlerpauschale angesetzt</t>
  </si>
  <si>
    <t xml:space="preserve">Bei Fahrten zur ersten Tätigkeitsstätte gilt nur die EINFACHE Entfernung (§ 9 EStG).</t>
  </si>
  <si>
    <t xml:space="preserve">Private Umwege mitberechnet</t>
  </si>
  <si>
    <t xml:space="preserve">Nur die kürzeste verkehrsgünstige Strecke ist absetzbar; Einkaufsumwege fallen nicht darunter.</t>
  </si>
  <si>
    <t xml:space="preserve">Arbeitgeber-Erstattung verschwiegen</t>
  </si>
  <si>
    <t xml:space="preserve">Fahrtkostenzuschuss, Jobticket oder steuerfreie Erstattungen MÜSSEN abgezogen werden.</t>
  </si>
  <si>
    <t xml:space="preserve">Homeoffice-Tage als Fahrtage gezählt</t>
  </si>
  <si>
    <t xml:space="preserve">An Homeoffice-Tagen entsteht kein Fahrtkostenanspruch – Home-Office-Pauschale separat.</t>
  </si>
  <si>
    <t xml:space="preserve">Falscher km-Satz bei Dienstreisen</t>
  </si>
  <si>
    <t xml:space="preserve">Dienstreisen: tatsächliche Kosten (Fahrtenbuch) ODER Pauschale 0,30 €/km (Hin+Rück).</t>
  </si>
  <si>
    <t xml:space="preserve">Rechtsgrundlage: § 9 Abs. 1 Nr. 4 EStG (Entfernungspauschale), § 9a EStG (Arbeitnehmer-Pauschbetrag), R 9.10 LStR. Quellen: BMF-Schreiben; Finanztip.de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</si>
</sst>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&quot; €&quot;"/>
    <numFmt numFmtId="166" formatCode="#,##0"/>
    <numFmt numFmtId="167" formatCode="0"/>
    <numFmt numFmtId="168" formatCode="#,##0.00"/>
    <numFmt numFmtId="169" formatCode="General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i val="true"/>
      <sz val="9"/>
      <color rgb="FF7F7F7F"/>
      <name val="Arial"/>
      <family val="0"/>
      <charset val="1"/>
    </font>
    <font>
      <b val="true"/>
      <sz val="10"/>
      <color rgb="FF1F4E79"/>
      <name val="Arial"/>
      <family val="0"/>
      <charset val="1"/>
    </font>
    <font>
      <b val="true"/>
      <sz val="15"/>
      <color rgb="FFFFFFFF"/>
      <name val="Arial"/>
      <family val="0"/>
      <charset val="1"/>
    </font>
    <font>
      <b val="true"/>
      <sz val="10"/>
      <color rgb="FF008000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C00000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FFFFFF"/>
        <bgColor rgb="FFF2F2F2"/>
      </patternFill>
    </fill>
    <fill>
      <patternFill patternType="solid">
        <fgColor rgb="FFFFFF00"/>
        <bgColor rgb="FFFFFF00"/>
      </patternFill>
    </fill>
    <fill>
      <patternFill patternType="solid">
        <fgColor rgb="FFF2F2F2"/>
        <bgColor rgb="FFE2EFDA"/>
      </patternFill>
    </fill>
    <fill>
      <patternFill patternType="solid">
        <fgColor rgb="FFE2EFDA"/>
        <bgColor rgb="FFF2F2F2"/>
      </patternFill>
    </fill>
    <fill>
      <patternFill patternType="solid">
        <fgColor rgb="FFD6E4F0"/>
        <bgColor rgb="FFE2EFDA"/>
      </patternFill>
    </fill>
    <fill>
      <patternFill patternType="solid">
        <fgColor rgb="FFC00000"/>
        <bgColor rgb="FF800000"/>
      </patternFill>
    </fill>
    <fill>
      <patternFill patternType="solid">
        <fgColor rgb="FFFFF2CC"/>
        <bgColor rgb="FFFDE9D9"/>
      </patternFill>
    </fill>
    <fill>
      <patternFill patternType="solid">
        <fgColor rgb="FFFDE9D9"/>
        <bgColor rgb="FFFFF2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medium">
        <color rgb="FF1F4E7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9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6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5" fontId="0" fillId="4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7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7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7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6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9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1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11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1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FF2CC"/>
      <rgbColor rgb="FFF2F2F2"/>
      <rgbColor rgb="FF660066"/>
      <rgbColor rgb="FFFF8080"/>
      <rgbColor rgb="FF0066CC"/>
      <rgbColor rgb="FFD6E4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DE9D9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FF6600"/>
      <rgbColor rgb="FF595959"/>
      <rgbColor rgb="FF969696"/>
      <rgbColor rgb="FF003366"/>
      <rgbColor rgb="FF339966"/>
      <rgbColor rgb="FF003300"/>
      <rgbColor rgb="FF333300"/>
      <rgbColor rgb="FF993300"/>
      <rgbColor rgb="FF993366"/>
      <rgbColor rgb="FF1F4E7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0"/>
    <col collapsed="false" customWidth="true" hidden="false" outlineLevel="0" max="2" min="2" style="0" width="22"/>
    <col collapsed="false" customWidth="true" hidden="false" outlineLevel="0" max="3" min="3" style="0" width="32"/>
  </cols>
  <sheetData>
    <row r="1" customFormat="false" ht="31.5" hidden="false" customHeight="true" outlineLevel="0" collapsed="false">
      <c r="A1" s="1" t="s">
        <v>0</v>
      </c>
      <c r="B1" s="1"/>
      <c r="C1" s="1"/>
    </row>
    <row r="2" customFormat="false" ht="18" hidden="false" customHeight="true" outlineLevel="0" collapsed="false">
      <c r="A2" s="2" t="s">
        <v>1</v>
      </c>
      <c r="B2" s="2"/>
      <c r="C2" s="2"/>
    </row>
    <row r="4" customFormat="false" ht="19.5" hidden="false" customHeight="true" outlineLevel="0" collapsed="false">
      <c r="A4" s="3" t="s">
        <v>2</v>
      </c>
      <c r="B4" s="3"/>
      <c r="C4" s="3"/>
    </row>
    <row r="5" customFormat="false" ht="15" hidden="false" customHeight="false" outlineLevel="0" collapsed="false">
      <c r="A5" s="4" t="s">
        <v>3</v>
      </c>
      <c r="B5" s="5" t="n">
        <v>2024</v>
      </c>
      <c r="C5" s="6" t="s">
        <v>4</v>
      </c>
    </row>
    <row r="6" customFormat="false" ht="15" hidden="false" customHeight="false" outlineLevel="0" collapsed="false">
      <c r="A6" s="7" t="s">
        <v>5</v>
      </c>
      <c r="B6" s="5" t="n">
        <v>230</v>
      </c>
      <c r="C6" s="8" t="s">
        <v>6</v>
      </c>
    </row>
    <row r="7" customFormat="false" ht="15" hidden="false" customHeight="false" outlineLevel="0" collapsed="false">
      <c r="A7" s="4" t="s">
        <v>7</v>
      </c>
      <c r="B7" s="5" t="n">
        <v>20</v>
      </c>
      <c r="C7" s="6" t="s">
        <v>8</v>
      </c>
    </row>
    <row r="8" customFormat="false" ht="15" hidden="false" customHeight="false" outlineLevel="0" collapsed="false">
      <c r="A8" s="7" t="s">
        <v>9</v>
      </c>
      <c r="B8" s="5" t="n">
        <v>0</v>
      </c>
      <c r="C8" s="8" t="s">
        <v>10</v>
      </c>
    </row>
    <row r="9" customFormat="false" ht="15" hidden="false" customHeight="false" outlineLevel="0" collapsed="false">
      <c r="A9" s="4" t="s">
        <v>11</v>
      </c>
      <c r="B9" s="5" t="n">
        <v>35</v>
      </c>
      <c r="C9" s="6" t="s">
        <v>12</v>
      </c>
    </row>
    <row r="11" customFormat="false" ht="19.5" hidden="false" customHeight="true" outlineLevel="0" collapsed="false">
      <c r="A11" s="3" t="s">
        <v>13</v>
      </c>
      <c r="B11" s="3"/>
      <c r="C11" s="3"/>
    </row>
    <row r="12" customFormat="false" ht="15" hidden="false" customHeight="false" outlineLevel="0" collapsed="false">
      <c r="A12" s="7" t="s">
        <v>14</v>
      </c>
      <c r="B12" s="9" t="n">
        <v>0.3</v>
      </c>
      <c r="C12" s="8" t="s">
        <v>15</v>
      </c>
    </row>
    <row r="13" customFormat="false" ht="15" hidden="false" customHeight="false" outlineLevel="0" collapsed="false">
      <c r="A13" s="4" t="s">
        <v>16</v>
      </c>
      <c r="B13" s="9" t="n">
        <v>0.38</v>
      </c>
      <c r="C13" s="6" t="s">
        <v>17</v>
      </c>
    </row>
    <row r="14" customFormat="false" ht="15" hidden="false" customHeight="false" outlineLevel="0" collapsed="false">
      <c r="A14" s="7" t="s">
        <v>18</v>
      </c>
      <c r="B14" s="10" t="n">
        <v>20</v>
      </c>
      <c r="C14" s="8" t="s">
        <v>19</v>
      </c>
    </row>
    <row r="15" customFormat="false" ht="15" hidden="false" customHeight="false" outlineLevel="0" collapsed="false">
      <c r="A15" s="4" t="s">
        <v>20</v>
      </c>
      <c r="B15" s="10" t="n">
        <v>1230</v>
      </c>
      <c r="C15" s="6" t="s">
        <v>21</v>
      </c>
    </row>
    <row r="17" customFormat="false" ht="19.5" hidden="false" customHeight="true" outlineLevel="0" collapsed="false">
      <c r="A17" s="11" t="s">
        <v>22</v>
      </c>
      <c r="B17" s="11"/>
      <c r="C17" s="11"/>
    </row>
    <row r="18" customFormat="false" ht="15" hidden="false" customHeight="false" outlineLevel="0" collapsed="false">
      <c r="A18" s="7" t="s">
        <v>23</v>
      </c>
      <c r="B18" s="12" t="n">
        <f aca="false">B6-B7</f>
        <v>210</v>
      </c>
      <c r="C18" s="8" t="s">
        <v>24</v>
      </c>
    </row>
    <row r="19" customFormat="false" ht="15" hidden="false" customHeight="false" outlineLevel="0" collapsed="false">
      <c r="A19" s="4" t="s">
        <v>25</v>
      </c>
      <c r="B19" s="13" t="n">
        <f aca="false">MIN(B9,B14)</f>
        <v>20</v>
      </c>
      <c r="C19" s="6" t="s">
        <v>26</v>
      </c>
    </row>
    <row r="20" customFormat="false" ht="15" hidden="false" customHeight="false" outlineLevel="0" collapsed="false">
      <c r="A20" s="7" t="s">
        <v>27</v>
      </c>
      <c r="B20" s="12" t="n">
        <f aca="false">MAX(B9-B14,0)</f>
        <v>15</v>
      </c>
      <c r="C20" s="8" t="s">
        <v>28</v>
      </c>
    </row>
    <row r="21" customFormat="false" ht="15" hidden="false" customHeight="false" outlineLevel="0" collapsed="false">
      <c r="A21" s="4" t="s">
        <v>29</v>
      </c>
      <c r="B21" s="13" t="n">
        <f aca="false">B18*B19*B12</f>
        <v>1260</v>
      </c>
      <c r="C21" s="6" t="s">
        <v>30</v>
      </c>
    </row>
    <row r="22" customFormat="false" ht="15" hidden="false" customHeight="false" outlineLevel="0" collapsed="false">
      <c r="A22" s="7" t="s">
        <v>31</v>
      </c>
      <c r="B22" s="12" t="n">
        <f aca="false">B18*B20*B13</f>
        <v>1197</v>
      </c>
      <c r="C22" s="8" t="s">
        <v>32</v>
      </c>
    </row>
    <row r="23" customFormat="false" ht="15" hidden="false" customHeight="false" outlineLevel="0" collapsed="false">
      <c r="A23" s="14" t="s">
        <v>33</v>
      </c>
      <c r="B23" s="15" t="n">
        <f aca="false">B21+B22</f>
        <v>2457</v>
      </c>
      <c r="C23" s="16" t="s">
        <v>34</v>
      </c>
    </row>
    <row r="24" customFormat="false" ht="15" hidden="false" customHeight="false" outlineLevel="0" collapsed="false">
      <c r="A24" s="7" t="s">
        <v>35</v>
      </c>
      <c r="B24" s="12" t="n">
        <f aca="false">B8</f>
        <v>0</v>
      </c>
      <c r="C24" s="8" t="s">
        <v>36</v>
      </c>
    </row>
    <row r="25" customFormat="false" ht="15" hidden="false" customHeight="false" outlineLevel="0" collapsed="false">
      <c r="A25" s="14" t="s">
        <v>37</v>
      </c>
      <c r="B25" s="15" t="n">
        <f aca="false">B23-B24</f>
        <v>2457</v>
      </c>
      <c r="C25" s="16" t="s">
        <v>38</v>
      </c>
    </row>
    <row r="27" customFormat="false" ht="30" hidden="false" customHeight="true" outlineLevel="0" collapsed="false">
      <c r="A27" s="17" t="s">
        <v>39</v>
      </c>
      <c r="B27" s="17"/>
      <c r="C27" s="18" t="n">
        <f aca="false">B25</f>
        <v>2457</v>
      </c>
    </row>
    <row r="29" customFormat="false" ht="18" hidden="false" customHeight="true" outlineLevel="0" collapsed="false">
      <c r="A29" s="19" t="s">
        <v>40</v>
      </c>
      <c r="B29" s="19"/>
      <c r="C29" s="19"/>
    </row>
    <row r="31" customFormat="false" ht="15" hidden="false" customHeight="false" outlineLevel="0" collapsed="false">
      <c r="A31" s="3" t="s">
        <v>41</v>
      </c>
      <c r="B31" s="3"/>
      <c r="C31" s="3"/>
    </row>
    <row r="32" customFormat="false" ht="21.75" hidden="false" customHeight="true" outlineLevel="0" collapsed="false">
      <c r="A32" s="20" t="s">
        <v>42</v>
      </c>
      <c r="B32" s="20"/>
      <c r="C32" s="20"/>
    </row>
  </sheetData>
  <mergeCells count="9">
    <mergeCell ref="A1:C1"/>
    <mergeCell ref="A2:C2"/>
    <mergeCell ref="A4:C4"/>
    <mergeCell ref="A11:C11"/>
    <mergeCell ref="A17:C17"/>
    <mergeCell ref="A27:B27"/>
    <mergeCell ref="A29:C29"/>
    <mergeCell ref="A31:C31"/>
    <mergeCell ref="A32:C3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30"/>
    <col collapsed="false" customWidth="true" hidden="false" outlineLevel="0" max="4" min="3" style="0" width="24"/>
    <col collapsed="false" customWidth="true" hidden="false" outlineLevel="0" max="5" min="5" style="0" width="10"/>
    <col collapsed="false" customWidth="true" hidden="false" outlineLevel="0" max="6" min="6" style="0" width="16"/>
    <col collapsed="false" customWidth="true" hidden="false" outlineLevel="0" max="7" min="7" style="0" width="14"/>
    <col collapsed="false" customWidth="true" hidden="false" outlineLevel="0" max="8" min="8" style="0" width="12"/>
    <col collapsed="false" customWidth="true" hidden="false" outlineLevel="0" max="9" min="9" style="0" width="22"/>
  </cols>
  <sheetData>
    <row r="1" customFormat="false" ht="30" hidden="false" customHeight="true" outlineLevel="0" collapsed="false">
      <c r="A1" s="21" t="s">
        <v>43</v>
      </c>
      <c r="B1" s="21"/>
      <c r="C1" s="21"/>
      <c r="D1" s="21"/>
      <c r="E1" s="21"/>
      <c r="F1" s="21"/>
      <c r="G1" s="21"/>
      <c r="H1" s="21"/>
      <c r="I1" s="21"/>
    </row>
    <row r="2" customFormat="false" ht="15" hidden="false" customHeight="false" outlineLevel="0" collapsed="false">
      <c r="A2" s="2" t="s">
        <v>44</v>
      </c>
      <c r="B2" s="2"/>
      <c r="C2" s="2"/>
      <c r="D2" s="2"/>
      <c r="E2" s="2"/>
      <c r="F2" s="2"/>
      <c r="G2" s="2"/>
      <c r="H2" s="2"/>
      <c r="I2" s="2"/>
    </row>
    <row r="4" customFormat="false" ht="15" hidden="false" customHeight="false" outlineLevel="0" collapsed="false">
      <c r="A4" s="22" t="s">
        <v>45</v>
      </c>
      <c r="B4" s="23" t="n">
        <f aca="false">'Pendlerpauschale-Rechner'!B5</f>
        <v>2024</v>
      </c>
      <c r="D4" s="22" t="s">
        <v>46</v>
      </c>
      <c r="E4" s="24" t="s">
        <v>47</v>
      </c>
    </row>
    <row r="6" customFormat="false" ht="27.75" hidden="false" customHeight="true" outlineLevel="0" collapsed="false">
      <c r="A6" s="25" t="s">
        <v>48</v>
      </c>
      <c r="B6" s="25" t="s">
        <v>49</v>
      </c>
      <c r="C6" s="25" t="s">
        <v>50</v>
      </c>
      <c r="D6" s="25" t="s">
        <v>51</v>
      </c>
      <c r="E6" s="25" t="s">
        <v>52</v>
      </c>
      <c r="F6" s="25" t="s">
        <v>53</v>
      </c>
      <c r="G6" s="25" t="s">
        <v>54</v>
      </c>
      <c r="H6" s="25" t="s">
        <v>55</v>
      </c>
      <c r="I6" s="25" t="s">
        <v>56</v>
      </c>
    </row>
    <row r="7" customFormat="false" ht="15.75" hidden="false" customHeight="true" outlineLevel="0" collapsed="false">
      <c r="A7" s="26" t="s">
        <v>57</v>
      </c>
      <c r="B7" s="27" t="s">
        <v>58</v>
      </c>
      <c r="C7" s="27" t="s">
        <v>59</v>
      </c>
      <c r="D7" s="27" t="s">
        <v>60</v>
      </c>
      <c r="E7" s="26" t="n">
        <v>250</v>
      </c>
      <c r="F7" s="26" t="s">
        <v>61</v>
      </c>
      <c r="G7" s="28" t="n">
        <v>15.5</v>
      </c>
      <c r="H7" s="26" t="s">
        <v>62</v>
      </c>
      <c r="I7" s="27" t="s">
        <v>63</v>
      </c>
    </row>
    <row r="8" customFormat="false" ht="15.75" hidden="false" customHeight="true" outlineLevel="0" collapsed="false">
      <c r="A8" s="29" t="s">
        <v>64</v>
      </c>
      <c r="B8" s="30" t="s">
        <v>65</v>
      </c>
      <c r="C8" s="30" t="s">
        <v>66</v>
      </c>
      <c r="D8" s="30" t="s">
        <v>67</v>
      </c>
      <c r="E8" s="29" t="n">
        <v>35</v>
      </c>
      <c r="F8" s="29" t="s">
        <v>61</v>
      </c>
      <c r="G8" s="31" t="n">
        <v>0</v>
      </c>
      <c r="H8" s="29" t="s">
        <v>68</v>
      </c>
      <c r="I8" s="30" t="s">
        <v>69</v>
      </c>
    </row>
    <row r="9" customFormat="false" ht="15.75" hidden="false" customHeight="true" outlineLevel="0" collapsed="false">
      <c r="A9" s="26" t="s">
        <v>70</v>
      </c>
      <c r="B9" s="27" t="s">
        <v>71</v>
      </c>
      <c r="C9" s="27" t="s">
        <v>66</v>
      </c>
      <c r="D9" s="27" t="s">
        <v>72</v>
      </c>
      <c r="E9" s="26" t="n">
        <v>12</v>
      </c>
      <c r="F9" s="26" t="s">
        <v>73</v>
      </c>
      <c r="G9" s="28" t="n">
        <v>8.4</v>
      </c>
      <c r="H9" s="26" t="s">
        <v>62</v>
      </c>
      <c r="I9" s="27" t="s">
        <v>74</v>
      </c>
    </row>
    <row r="10" customFormat="false" ht="15.75" hidden="false" customHeight="true" outlineLevel="0" collapsed="false">
      <c r="A10" s="29" t="s">
        <v>75</v>
      </c>
      <c r="B10" s="30" t="s">
        <v>76</v>
      </c>
      <c r="C10" s="30" t="s">
        <v>77</v>
      </c>
      <c r="D10" s="30" t="s">
        <v>78</v>
      </c>
      <c r="E10" s="29" t="n">
        <v>300</v>
      </c>
      <c r="F10" s="29" t="s">
        <v>79</v>
      </c>
      <c r="G10" s="31" t="n">
        <v>0</v>
      </c>
      <c r="H10" s="29" t="s">
        <v>62</v>
      </c>
      <c r="I10" s="30" t="s">
        <v>80</v>
      </c>
    </row>
    <row r="11" customFormat="false" ht="15.75" hidden="false" customHeight="true" outlineLevel="0" collapsed="false">
      <c r="A11" s="26" t="s">
        <v>81</v>
      </c>
      <c r="B11" s="27" t="s">
        <v>65</v>
      </c>
      <c r="C11" s="27" t="s">
        <v>66</v>
      </c>
      <c r="D11" s="27" t="s">
        <v>67</v>
      </c>
      <c r="E11" s="26" t="n">
        <v>35</v>
      </c>
      <c r="F11" s="26" t="s">
        <v>61</v>
      </c>
      <c r="G11" s="28" t="n">
        <v>0</v>
      </c>
      <c r="H11" s="26" t="s">
        <v>68</v>
      </c>
      <c r="I11" s="27" t="s">
        <v>69</v>
      </c>
    </row>
    <row r="12" customFormat="false" ht="15.75" hidden="false" customHeight="true" outlineLevel="0" collapsed="false">
      <c r="A12" s="32"/>
      <c r="B12" s="33"/>
      <c r="C12" s="33"/>
      <c r="D12" s="33"/>
      <c r="E12" s="32"/>
      <c r="F12" s="32"/>
      <c r="G12" s="34"/>
      <c r="H12" s="32"/>
      <c r="I12" s="33"/>
    </row>
    <row r="13" customFormat="false" ht="15.75" hidden="false" customHeight="true" outlineLevel="0" collapsed="false">
      <c r="A13" s="35"/>
      <c r="B13" s="36"/>
      <c r="C13" s="36"/>
      <c r="D13" s="36"/>
      <c r="E13" s="35"/>
      <c r="F13" s="35"/>
      <c r="G13" s="37"/>
      <c r="H13" s="35"/>
      <c r="I13" s="36"/>
    </row>
    <row r="14" customFormat="false" ht="15.75" hidden="false" customHeight="true" outlineLevel="0" collapsed="false">
      <c r="A14" s="32"/>
      <c r="B14" s="33"/>
      <c r="C14" s="33"/>
      <c r="D14" s="33"/>
      <c r="E14" s="32"/>
      <c r="F14" s="32"/>
      <c r="G14" s="34"/>
      <c r="H14" s="32"/>
      <c r="I14" s="33"/>
    </row>
    <row r="15" customFormat="false" ht="15.75" hidden="false" customHeight="true" outlineLevel="0" collapsed="false">
      <c r="A15" s="35"/>
      <c r="B15" s="36"/>
      <c r="C15" s="36"/>
      <c r="D15" s="36"/>
      <c r="E15" s="35"/>
      <c r="F15" s="35"/>
      <c r="G15" s="37"/>
      <c r="H15" s="35"/>
      <c r="I15" s="36"/>
    </row>
    <row r="16" customFormat="false" ht="15.75" hidden="false" customHeight="true" outlineLevel="0" collapsed="false">
      <c r="A16" s="32"/>
      <c r="B16" s="33"/>
      <c r="C16" s="33"/>
      <c r="D16" s="33"/>
      <c r="E16" s="32"/>
      <c r="F16" s="32"/>
      <c r="G16" s="34"/>
      <c r="H16" s="32"/>
      <c r="I16" s="33"/>
    </row>
    <row r="17" customFormat="false" ht="15.75" hidden="false" customHeight="true" outlineLevel="0" collapsed="false">
      <c r="A17" s="35"/>
      <c r="B17" s="36"/>
      <c r="C17" s="36"/>
      <c r="D17" s="36"/>
      <c r="E17" s="35"/>
      <c r="F17" s="35"/>
      <c r="G17" s="37"/>
      <c r="H17" s="35"/>
      <c r="I17" s="36"/>
    </row>
    <row r="18" customFormat="false" ht="15.75" hidden="false" customHeight="true" outlineLevel="0" collapsed="false">
      <c r="A18" s="32"/>
      <c r="B18" s="33"/>
      <c r="C18" s="33"/>
      <c r="D18" s="33"/>
      <c r="E18" s="32"/>
      <c r="F18" s="32"/>
      <c r="G18" s="34"/>
      <c r="H18" s="32"/>
      <c r="I18" s="33"/>
    </row>
    <row r="19" customFormat="false" ht="15.75" hidden="false" customHeight="true" outlineLevel="0" collapsed="false">
      <c r="A19" s="35"/>
      <c r="B19" s="36"/>
      <c r="C19" s="36"/>
      <c r="D19" s="36"/>
      <c r="E19" s="35"/>
      <c r="F19" s="35"/>
      <c r="G19" s="37"/>
      <c r="H19" s="35"/>
      <c r="I19" s="36"/>
    </row>
    <row r="20" customFormat="false" ht="15.75" hidden="false" customHeight="true" outlineLevel="0" collapsed="false">
      <c r="A20" s="32"/>
      <c r="B20" s="33"/>
      <c r="C20" s="33"/>
      <c r="D20" s="33"/>
      <c r="E20" s="32"/>
      <c r="F20" s="32"/>
      <c r="G20" s="34"/>
      <c r="H20" s="32"/>
      <c r="I20" s="33"/>
    </row>
    <row r="21" customFormat="false" ht="15.75" hidden="false" customHeight="true" outlineLevel="0" collapsed="false">
      <c r="A21" s="35"/>
      <c r="B21" s="36"/>
      <c r="C21" s="36"/>
      <c r="D21" s="36"/>
      <c r="E21" s="35"/>
      <c r="F21" s="35"/>
      <c r="G21" s="37"/>
      <c r="H21" s="35"/>
      <c r="I21" s="36"/>
    </row>
    <row r="22" customFormat="false" ht="15.75" hidden="false" customHeight="true" outlineLevel="0" collapsed="false">
      <c r="A22" s="32"/>
      <c r="B22" s="33"/>
      <c r="C22" s="33"/>
      <c r="D22" s="33"/>
      <c r="E22" s="32"/>
      <c r="F22" s="32"/>
      <c r="G22" s="34"/>
      <c r="H22" s="32"/>
      <c r="I22" s="33"/>
    </row>
    <row r="23" customFormat="false" ht="15.75" hidden="false" customHeight="true" outlineLevel="0" collapsed="false">
      <c r="A23" s="35"/>
      <c r="B23" s="36"/>
      <c r="C23" s="36"/>
      <c r="D23" s="36"/>
      <c r="E23" s="35"/>
      <c r="F23" s="35"/>
      <c r="G23" s="37"/>
      <c r="H23" s="35"/>
      <c r="I23" s="36"/>
    </row>
    <row r="24" customFormat="false" ht="15.75" hidden="false" customHeight="true" outlineLevel="0" collapsed="false">
      <c r="A24" s="32"/>
      <c r="B24" s="33"/>
      <c r="C24" s="33"/>
      <c r="D24" s="33"/>
      <c r="E24" s="32"/>
      <c r="F24" s="32"/>
      <c r="G24" s="34"/>
      <c r="H24" s="32"/>
      <c r="I24" s="33"/>
    </row>
    <row r="25" customFormat="false" ht="15.75" hidden="false" customHeight="true" outlineLevel="0" collapsed="false">
      <c r="A25" s="35"/>
      <c r="B25" s="36"/>
      <c r="C25" s="36"/>
      <c r="D25" s="36"/>
      <c r="E25" s="35"/>
      <c r="F25" s="35"/>
      <c r="G25" s="37"/>
      <c r="H25" s="35"/>
      <c r="I25" s="36"/>
    </row>
    <row r="26" customFormat="false" ht="15.75" hidden="false" customHeight="true" outlineLevel="0" collapsed="false">
      <c r="A26" s="32"/>
      <c r="B26" s="33"/>
      <c r="C26" s="33"/>
      <c r="D26" s="33"/>
      <c r="E26" s="32"/>
      <c r="F26" s="32"/>
      <c r="G26" s="34"/>
      <c r="H26" s="32"/>
      <c r="I26" s="33"/>
    </row>
    <row r="27" customFormat="false" ht="15.75" hidden="false" customHeight="true" outlineLevel="0" collapsed="false">
      <c r="A27" s="35"/>
      <c r="B27" s="36"/>
      <c r="C27" s="36"/>
      <c r="D27" s="36"/>
      <c r="E27" s="35"/>
      <c r="F27" s="35"/>
      <c r="G27" s="37"/>
      <c r="H27" s="35"/>
      <c r="I27" s="36"/>
    </row>
    <row r="28" customFormat="false" ht="15.75" hidden="false" customHeight="true" outlineLevel="0" collapsed="false">
      <c r="A28" s="32"/>
      <c r="B28" s="33"/>
      <c r="C28" s="33"/>
      <c r="D28" s="33"/>
      <c r="E28" s="32"/>
      <c r="F28" s="32"/>
      <c r="G28" s="34"/>
      <c r="H28" s="32"/>
      <c r="I28" s="33"/>
    </row>
    <row r="29" customFormat="false" ht="15.75" hidden="false" customHeight="true" outlineLevel="0" collapsed="false">
      <c r="A29" s="35"/>
      <c r="B29" s="36"/>
      <c r="C29" s="36"/>
      <c r="D29" s="36"/>
      <c r="E29" s="35"/>
      <c r="F29" s="35"/>
      <c r="G29" s="37"/>
      <c r="H29" s="35"/>
      <c r="I29" s="36"/>
    </row>
    <row r="30" customFormat="false" ht="15.75" hidden="false" customHeight="true" outlineLevel="0" collapsed="false">
      <c r="A30" s="32"/>
      <c r="B30" s="33"/>
      <c r="C30" s="33"/>
      <c r="D30" s="33"/>
      <c r="E30" s="32"/>
      <c r="F30" s="32"/>
      <c r="G30" s="34"/>
      <c r="H30" s="32"/>
      <c r="I30" s="33"/>
    </row>
    <row r="31" customFormat="false" ht="15.75" hidden="false" customHeight="true" outlineLevel="0" collapsed="false">
      <c r="A31" s="35"/>
      <c r="B31" s="36"/>
      <c r="C31" s="36"/>
      <c r="D31" s="36"/>
      <c r="E31" s="35"/>
      <c r="F31" s="35"/>
      <c r="G31" s="37"/>
      <c r="H31" s="35"/>
      <c r="I31" s="36"/>
    </row>
    <row r="32" customFormat="false" ht="15.75" hidden="false" customHeight="true" outlineLevel="0" collapsed="false">
      <c r="A32" s="32"/>
      <c r="B32" s="33"/>
      <c r="C32" s="33"/>
      <c r="D32" s="33"/>
      <c r="E32" s="32"/>
      <c r="F32" s="32"/>
      <c r="G32" s="34"/>
      <c r="H32" s="32"/>
      <c r="I32" s="33"/>
    </row>
    <row r="33" customFormat="false" ht="15.75" hidden="false" customHeight="true" outlineLevel="0" collapsed="false">
      <c r="A33" s="35"/>
      <c r="B33" s="36"/>
      <c r="C33" s="36"/>
      <c r="D33" s="36"/>
      <c r="E33" s="35"/>
      <c r="F33" s="35"/>
      <c r="G33" s="37"/>
      <c r="H33" s="35"/>
      <c r="I33" s="36"/>
    </row>
    <row r="34" customFormat="false" ht="15.75" hidden="false" customHeight="true" outlineLevel="0" collapsed="false">
      <c r="A34" s="32"/>
      <c r="B34" s="33"/>
      <c r="C34" s="33"/>
      <c r="D34" s="33"/>
      <c r="E34" s="32"/>
      <c r="F34" s="32"/>
      <c r="G34" s="34"/>
      <c r="H34" s="32"/>
      <c r="I34" s="33"/>
    </row>
    <row r="35" customFormat="false" ht="15.75" hidden="false" customHeight="true" outlineLevel="0" collapsed="false">
      <c r="A35" s="35"/>
      <c r="B35" s="36"/>
      <c r="C35" s="36"/>
      <c r="D35" s="36"/>
      <c r="E35" s="35"/>
      <c r="F35" s="35"/>
      <c r="G35" s="37"/>
      <c r="H35" s="35"/>
      <c r="I35" s="36"/>
    </row>
    <row r="36" customFormat="false" ht="15.75" hidden="false" customHeight="true" outlineLevel="0" collapsed="false">
      <c r="A36" s="32"/>
      <c r="B36" s="33"/>
      <c r="C36" s="33"/>
      <c r="D36" s="33"/>
      <c r="E36" s="32"/>
      <c r="F36" s="32"/>
      <c r="G36" s="34"/>
      <c r="H36" s="32"/>
      <c r="I36" s="33"/>
    </row>
    <row r="37" customFormat="false" ht="15.75" hidden="false" customHeight="true" outlineLevel="0" collapsed="false">
      <c r="A37" s="35"/>
      <c r="B37" s="36"/>
      <c r="C37" s="36"/>
      <c r="D37" s="36"/>
      <c r="E37" s="35"/>
      <c r="F37" s="35"/>
      <c r="G37" s="37"/>
      <c r="H37" s="35"/>
      <c r="I37" s="36"/>
    </row>
    <row r="38" customFormat="false" ht="15.75" hidden="false" customHeight="true" outlineLevel="0" collapsed="false">
      <c r="A38" s="32"/>
      <c r="B38" s="33"/>
      <c r="C38" s="33"/>
      <c r="D38" s="33"/>
      <c r="E38" s="32"/>
      <c r="F38" s="32"/>
      <c r="G38" s="34"/>
      <c r="H38" s="32"/>
      <c r="I38" s="33"/>
    </row>
    <row r="39" customFormat="false" ht="15.75" hidden="false" customHeight="true" outlineLevel="0" collapsed="false">
      <c r="A39" s="35"/>
      <c r="B39" s="36"/>
      <c r="C39" s="36"/>
      <c r="D39" s="36"/>
      <c r="E39" s="35"/>
      <c r="F39" s="35"/>
      <c r="G39" s="37"/>
      <c r="H39" s="35"/>
      <c r="I39" s="36"/>
    </row>
    <row r="40" customFormat="false" ht="15.75" hidden="false" customHeight="true" outlineLevel="0" collapsed="false">
      <c r="A40" s="32"/>
      <c r="B40" s="33"/>
      <c r="C40" s="33"/>
      <c r="D40" s="33"/>
      <c r="E40" s="32"/>
      <c r="F40" s="32"/>
      <c r="G40" s="34"/>
      <c r="H40" s="32"/>
      <c r="I40" s="33"/>
    </row>
    <row r="41" customFormat="false" ht="15.75" hidden="false" customHeight="true" outlineLevel="0" collapsed="false">
      <c r="A41" s="35"/>
      <c r="B41" s="36"/>
      <c r="C41" s="36"/>
      <c r="D41" s="36"/>
      <c r="E41" s="35"/>
      <c r="F41" s="35"/>
      <c r="G41" s="37"/>
      <c r="H41" s="35"/>
      <c r="I41" s="36"/>
    </row>
    <row r="42" customFormat="false" ht="15.75" hidden="false" customHeight="true" outlineLevel="0" collapsed="false">
      <c r="A42" s="32"/>
      <c r="B42" s="33"/>
      <c r="C42" s="33"/>
      <c r="D42" s="33"/>
      <c r="E42" s="32"/>
      <c r="F42" s="32"/>
      <c r="G42" s="34"/>
      <c r="H42" s="32"/>
      <c r="I42" s="33"/>
    </row>
    <row r="43" customFormat="false" ht="15.75" hidden="false" customHeight="true" outlineLevel="0" collapsed="false">
      <c r="A43" s="35"/>
      <c r="B43" s="36"/>
      <c r="C43" s="36"/>
      <c r="D43" s="36"/>
      <c r="E43" s="35"/>
      <c r="F43" s="35"/>
      <c r="G43" s="37"/>
      <c r="H43" s="35"/>
      <c r="I43" s="36"/>
    </row>
    <row r="44" customFormat="false" ht="15.75" hidden="false" customHeight="true" outlineLevel="0" collapsed="false">
      <c r="A44" s="32"/>
      <c r="B44" s="33"/>
      <c r="C44" s="33"/>
      <c r="D44" s="33"/>
      <c r="E44" s="32"/>
      <c r="F44" s="32"/>
      <c r="G44" s="34"/>
      <c r="H44" s="32"/>
      <c r="I44" s="33"/>
    </row>
    <row r="45" customFormat="false" ht="15.75" hidden="false" customHeight="true" outlineLevel="0" collapsed="false">
      <c r="A45" s="35"/>
      <c r="B45" s="36"/>
      <c r="C45" s="36"/>
      <c r="D45" s="36"/>
      <c r="E45" s="35"/>
      <c r="F45" s="35"/>
      <c r="G45" s="37"/>
      <c r="H45" s="35"/>
      <c r="I45" s="36"/>
    </row>
    <row r="46" customFormat="false" ht="15.75" hidden="false" customHeight="true" outlineLevel="0" collapsed="false">
      <c r="A46" s="32"/>
      <c r="B46" s="33"/>
      <c r="C46" s="33"/>
      <c r="D46" s="33"/>
      <c r="E46" s="32"/>
      <c r="F46" s="32"/>
      <c r="G46" s="34"/>
      <c r="H46" s="32"/>
      <c r="I46" s="33"/>
    </row>
    <row r="47" customFormat="false" ht="15.75" hidden="false" customHeight="true" outlineLevel="0" collapsed="false">
      <c r="A47" s="35"/>
      <c r="B47" s="36"/>
      <c r="C47" s="36"/>
      <c r="D47" s="36"/>
      <c r="E47" s="35"/>
      <c r="F47" s="35"/>
      <c r="G47" s="37"/>
      <c r="H47" s="35"/>
      <c r="I47" s="36"/>
    </row>
    <row r="48" customFormat="false" ht="15.75" hidden="false" customHeight="true" outlineLevel="0" collapsed="false">
      <c r="A48" s="32"/>
      <c r="B48" s="33"/>
      <c r="C48" s="33"/>
      <c r="D48" s="33"/>
      <c r="E48" s="32"/>
      <c r="F48" s="32"/>
      <c r="G48" s="34"/>
      <c r="H48" s="32"/>
      <c r="I48" s="33"/>
    </row>
    <row r="49" customFormat="false" ht="15.75" hidden="false" customHeight="true" outlineLevel="0" collapsed="false">
      <c r="A49" s="35"/>
      <c r="B49" s="36"/>
      <c r="C49" s="36"/>
      <c r="D49" s="36"/>
      <c r="E49" s="35"/>
      <c r="F49" s="35"/>
      <c r="G49" s="37"/>
      <c r="H49" s="35"/>
      <c r="I49" s="36"/>
    </row>
    <row r="50" customFormat="false" ht="15.75" hidden="false" customHeight="true" outlineLevel="0" collapsed="false">
      <c r="A50" s="32"/>
      <c r="B50" s="33"/>
      <c r="C50" s="33"/>
      <c r="D50" s="33"/>
      <c r="E50" s="32"/>
      <c r="F50" s="32"/>
      <c r="G50" s="34"/>
      <c r="H50" s="32"/>
      <c r="I50" s="33"/>
    </row>
    <row r="51" customFormat="false" ht="15.75" hidden="false" customHeight="true" outlineLevel="0" collapsed="false">
      <c r="A51" s="35"/>
      <c r="B51" s="36"/>
      <c r="C51" s="36"/>
      <c r="D51" s="36"/>
      <c r="E51" s="35"/>
      <c r="F51" s="35"/>
      <c r="G51" s="37"/>
      <c r="H51" s="35"/>
      <c r="I51" s="36"/>
    </row>
    <row r="52" customFormat="false" ht="15.75" hidden="false" customHeight="true" outlineLevel="0" collapsed="false">
      <c r="A52" s="32"/>
      <c r="B52" s="33"/>
      <c r="C52" s="33"/>
      <c r="D52" s="33"/>
      <c r="E52" s="32"/>
      <c r="F52" s="32"/>
      <c r="G52" s="34"/>
      <c r="H52" s="32"/>
      <c r="I52" s="33"/>
    </row>
    <row r="53" customFormat="false" ht="15.75" hidden="false" customHeight="true" outlineLevel="0" collapsed="false">
      <c r="A53" s="35"/>
      <c r="B53" s="36"/>
      <c r="C53" s="36"/>
      <c r="D53" s="36"/>
      <c r="E53" s="35"/>
      <c r="F53" s="35"/>
      <c r="G53" s="37"/>
      <c r="H53" s="35"/>
      <c r="I53" s="36"/>
    </row>
    <row r="54" customFormat="false" ht="15.75" hidden="false" customHeight="true" outlineLevel="0" collapsed="false">
      <c r="A54" s="32"/>
      <c r="B54" s="33"/>
      <c r="C54" s="33"/>
      <c r="D54" s="33"/>
      <c r="E54" s="32"/>
      <c r="F54" s="32"/>
      <c r="G54" s="34"/>
      <c r="H54" s="32"/>
      <c r="I54" s="33"/>
    </row>
    <row r="55" customFormat="false" ht="15.75" hidden="false" customHeight="true" outlineLevel="0" collapsed="false">
      <c r="A55" s="35"/>
      <c r="B55" s="36"/>
      <c r="C55" s="36"/>
      <c r="D55" s="36"/>
      <c r="E55" s="35"/>
      <c r="F55" s="35"/>
      <c r="G55" s="37"/>
      <c r="H55" s="35"/>
      <c r="I55" s="36"/>
    </row>
    <row r="56" customFormat="false" ht="15.75" hidden="false" customHeight="true" outlineLevel="0" collapsed="false">
      <c r="A56" s="32"/>
      <c r="B56" s="33"/>
      <c r="C56" s="33"/>
      <c r="D56" s="33"/>
      <c r="E56" s="32"/>
      <c r="F56" s="32"/>
      <c r="G56" s="34"/>
      <c r="H56" s="32"/>
      <c r="I56" s="33"/>
    </row>
    <row r="58" customFormat="false" ht="21.75" hidden="false" customHeight="true" outlineLevel="0" collapsed="false">
      <c r="A58" s="38" t="s">
        <v>82</v>
      </c>
      <c r="B58" s="38"/>
      <c r="C58" s="38"/>
      <c r="D58" s="38"/>
      <c r="E58" s="39" t="n">
        <f aca="false">SUM(E7:E57)</f>
        <v>632</v>
      </c>
      <c r="F58" s="40"/>
      <c r="G58" s="41" t="n">
        <f aca="false">SUM(G7:G57)</f>
        <v>23.9</v>
      </c>
      <c r="H58" s="40"/>
      <c r="I58" s="42" t="s">
        <v>83</v>
      </c>
    </row>
  </sheetData>
  <mergeCells count="3">
    <mergeCell ref="A1:I1"/>
    <mergeCell ref="A2:I2"/>
    <mergeCell ref="A58:D58"/>
  </mergeCells>
  <dataValidations count="2">
    <dataValidation allowBlank="true" error="Bitte wählen Sie ein Verkehrsmittel aus der Liste." errorStyle="stop" errorTitle="Ungültige Eingabe" operator="between" showDropDown="false" showErrorMessage="true" showInputMessage="false" sqref="F7:F56" type="list">
      <formula1>"Eigener PKW,Firmenwagen,ÖPNV,Fahrrad,Zu Fuß,Flugzeug,Bahn"</formula1>
      <formula2>0</formula2>
    </dataValidation>
    <dataValidation allowBlank="true" errorStyle="stop" operator="between" showDropDown="false" showErrorMessage="false" showInputMessage="false" sqref="H7:H56" type="list">
      <formula1>"Ja,Nein"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2"/>
    <col collapsed="false" customWidth="true" hidden="false" outlineLevel="0" max="2" min="2" style="0" width="28"/>
    <col collapsed="false" customWidth="true" hidden="false" outlineLevel="0" max="4" min="3" style="0" width="22"/>
    <col collapsed="false" customWidth="true" hidden="false" outlineLevel="0" max="7" min="5" style="0" width="10"/>
    <col collapsed="false" customWidth="true" hidden="false" outlineLevel="0" max="9" min="8" style="0" width="14"/>
    <col collapsed="false" customWidth="true" hidden="false" outlineLevel="0" max="10" min="10" style="0" width="20"/>
  </cols>
  <sheetData>
    <row r="1" customFormat="false" ht="30" hidden="false" customHeight="true" outlineLevel="0" collapsed="false">
      <c r="A1" s="21" t="s">
        <v>84</v>
      </c>
      <c r="B1" s="21"/>
      <c r="C1" s="21"/>
      <c r="D1" s="21"/>
      <c r="E1" s="21"/>
      <c r="F1" s="21"/>
      <c r="G1" s="21"/>
      <c r="H1" s="21"/>
      <c r="I1" s="21"/>
      <c r="J1" s="21"/>
    </row>
    <row r="2" customFormat="false" ht="15" hidden="false" customHeight="false" outlineLevel="0" collapsed="false">
      <c r="A2" s="2" t="s">
        <v>85</v>
      </c>
      <c r="B2" s="2"/>
      <c r="C2" s="2"/>
      <c r="D2" s="2"/>
      <c r="E2" s="2"/>
      <c r="F2" s="2"/>
      <c r="G2" s="2"/>
      <c r="H2" s="2"/>
      <c r="I2" s="2"/>
      <c r="J2" s="2"/>
    </row>
    <row r="4" customFormat="false" ht="15" hidden="false" customHeight="false" outlineLevel="0" collapsed="false">
      <c r="A4" s="22" t="s">
        <v>86</v>
      </c>
      <c r="B4" s="43" t="n">
        <v>0.3</v>
      </c>
      <c r="D4" s="44" t="s">
        <v>87</v>
      </c>
    </row>
    <row r="6" customFormat="false" ht="27.75" hidden="false" customHeight="true" outlineLevel="0" collapsed="false">
      <c r="A6" s="25" t="s">
        <v>48</v>
      </c>
      <c r="B6" s="25" t="s">
        <v>88</v>
      </c>
      <c r="C6" s="25" t="s">
        <v>50</v>
      </c>
      <c r="D6" s="25" t="s">
        <v>51</v>
      </c>
      <c r="E6" s="25" t="s">
        <v>89</v>
      </c>
      <c r="F6" s="25" t="s">
        <v>90</v>
      </c>
      <c r="G6" s="25" t="s">
        <v>91</v>
      </c>
      <c r="H6" s="25" t="s">
        <v>54</v>
      </c>
      <c r="I6" s="25" t="s">
        <v>92</v>
      </c>
      <c r="J6" s="25" t="s">
        <v>93</v>
      </c>
    </row>
    <row r="7" customFormat="false" ht="15.75" hidden="false" customHeight="true" outlineLevel="0" collapsed="false">
      <c r="A7" s="26" t="s">
        <v>94</v>
      </c>
      <c r="B7" s="27" t="s">
        <v>95</v>
      </c>
      <c r="C7" s="27" t="s">
        <v>96</v>
      </c>
      <c r="D7" s="27" t="s">
        <v>97</v>
      </c>
      <c r="E7" s="26" t="n">
        <v>350</v>
      </c>
      <c r="F7" s="26" t="n">
        <v>350</v>
      </c>
      <c r="G7" s="45" t="n">
        <f aca="false">E7+F7</f>
        <v>700</v>
      </c>
      <c r="H7" s="28" t="n">
        <v>12</v>
      </c>
      <c r="I7" s="13" t="n">
        <f aca="false">G7*$B$4+H7</f>
        <v>222</v>
      </c>
      <c r="J7" s="27" t="s">
        <v>98</v>
      </c>
    </row>
    <row r="8" customFormat="false" ht="15.75" hidden="false" customHeight="true" outlineLevel="0" collapsed="false">
      <c r="A8" s="29" t="s">
        <v>99</v>
      </c>
      <c r="B8" s="30" t="s">
        <v>100</v>
      </c>
      <c r="C8" s="30" t="s">
        <v>66</v>
      </c>
      <c r="D8" s="30" t="s">
        <v>101</v>
      </c>
      <c r="E8" s="29" t="n">
        <v>80</v>
      </c>
      <c r="F8" s="29" t="n">
        <v>80</v>
      </c>
      <c r="G8" s="46" t="n">
        <f aca="false">E8+F8</f>
        <v>160</v>
      </c>
      <c r="H8" s="31" t="n">
        <v>0</v>
      </c>
      <c r="I8" s="12" t="n">
        <f aca="false">G8*$B$4+H8</f>
        <v>48</v>
      </c>
      <c r="J8" s="30" t="s">
        <v>102</v>
      </c>
    </row>
    <row r="9" customFormat="false" ht="15.75" hidden="false" customHeight="true" outlineLevel="0" collapsed="false">
      <c r="A9" s="26" t="s">
        <v>103</v>
      </c>
      <c r="B9" s="27" t="s">
        <v>104</v>
      </c>
      <c r="C9" s="27" t="s">
        <v>96</v>
      </c>
      <c r="D9" s="27" t="s">
        <v>78</v>
      </c>
      <c r="E9" s="26" t="n">
        <v>600</v>
      </c>
      <c r="F9" s="26" t="n">
        <v>600</v>
      </c>
      <c r="G9" s="45" t="n">
        <f aca="false">E9+F9</f>
        <v>1200</v>
      </c>
      <c r="H9" s="28" t="n">
        <v>18.5</v>
      </c>
      <c r="I9" s="13" t="n">
        <f aca="false">G9*$B$4+H9</f>
        <v>378.5</v>
      </c>
      <c r="J9" s="27" t="s">
        <v>105</v>
      </c>
    </row>
    <row r="10" customFormat="false" ht="15.75" hidden="false" customHeight="true" outlineLevel="0" collapsed="false">
      <c r="A10" s="32"/>
      <c r="B10" s="33"/>
      <c r="C10" s="33"/>
      <c r="D10" s="33"/>
      <c r="E10" s="32"/>
      <c r="F10" s="32"/>
      <c r="G10" s="46" t="str">
        <f aca="false">IF(E10+F10=0,"",E10+F10)</f>
        <v/>
      </c>
      <c r="H10" s="34"/>
      <c r="I10" s="12" t="str">
        <f aca="false">IF(G10="","",G10*$B$4+H10)</f>
        <v/>
      </c>
      <c r="J10" s="33"/>
    </row>
    <row r="11" customFormat="false" ht="15.75" hidden="false" customHeight="true" outlineLevel="0" collapsed="false">
      <c r="A11" s="35"/>
      <c r="B11" s="36"/>
      <c r="C11" s="36"/>
      <c r="D11" s="36"/>
      <c r="E11" s="35"/>
      <c r="F11" s="35"/>
      <c r="G11" s="45" t="str">
        <f aca="false">IF(E11+F11=0,"",E11+F11)</f>
        <v/>
      </c>
      <c r="H11" s="37"/>
      <c r="I11" s="13" t="str">
        <f aca="false">IF(G11="","",G11*$B$4+H11)</f>
        <v/>
      </c>
      <c r="J11" s="36"/>
    </row>
    <row r="12" customFormat="false" ht="15.75" hidden="false" customHeight="true" outlineLevel="0" collapsed="false">
      <c r="A12" s="32"/>
      <c r="B12" s="33"/>
      <c r="C12" s="33"/>
      <c r="D12" s="33"/>
      <c r="E12" s="32"/>
      <c r="F12" s="32"/>
      <c r="G12" s="46" t="str">
        <f aca="false">IF(E12+F12=0,"",E12+F12)</f>
        <v/>
      </c>
      <c r="H12" s="34"/>
      <c r="I12" s="12" t="str">
        <f aca="false">IF(G12="","",G12*$B$4+H12)</f>
        <v/>
      </c>
      <c r="J12" s="33"/>
    </row>
    <row r="13" customFormat="false" ht="15.75" hidden="false" customHeight="true" outlineLevel="0" collapsed="false">
      <c r="A13" s="35"/>
      <c r="B13" s="36"/>
      <c r="C13" s="36"/>
      <c r="D13" s="36"/>
      <c r="E13" s="35"/>
      <c r="F13" s="35"/>
      <c r="G13" s="45" t="str">
        <f aca="false">IF(E13+F13=0,"",E13+F13)</f>
        <v/>
      </c>
      <c r="H13" s="37"/>
      <c r="I13" s="13" t="str">
        <f aca="false">IF(G13="","",G13*$B$4+H13)</f>
        <v/>
      </c>
      <c r="J13" s="36"/>
    </row>
    <row r="14" customFormat="false" ht="15.75" hidden="false" customHeight="true" outlineLevel="0" collapsed="false">
      <c r="A14" s="32"/>
      <c r="B14" s="33"/>
      <c r="C14" s="33"/>
      <c r="D14" s="33"/>
      <c r="E14" s="32"/>
      <c r="F14" s="32"/>
      <c r="G14" s="46" t="str">
        <f aca="false">IF(E14+F14=0,"",E14+F14)</f>
        <v/>
      </c>
      <c r="H14" s="34"/>
      <c r="I14" s="12" t="str">
        <f aca="false">IF(G14="","",G14*$B$4+H14)</f>
        <v/>
      </c>
      <c r="J14" s="33"/>
    </row>
    <row r="15" customFormat="false" ht="15.75" hidden="false" customHeight="true" outlineLevel="0" collapsed="false">
      <c r="A15" s="35"/>
      <c r="B15" s="36"/>
      <c r="C15" s="36"/>
      <c r="D15" s="36"/>
      <c r="E15" s="35"/>
      <c r="F15" s="35"/>
      <c r="G15" s="45" t="str">
        <f aca="false">IF(E15+F15=0,"",E15+F15)</f>
        <v/>
      </c>
      <c r="H15" s="37"/>
      <c r="I15" s="13" t="str">
        <f aca="false">IF(G15="","",G15*$B$4+H15)</f>
        <v/>
      </c>
      <c r="J15" s="36"/>
    </row>
    <row r="16" customFormat="false" ht="15.75" hidden="false" customHeight="true" outlineLevel="0" collapsed="false">
      <c r="A16" s="32"/>
      <c r="B16" s="33"/>
      <c r="C16" s="33"/>
      <c r="D16" s="33"/>
      <c r="E16" s="32"/>
      <c r="F16" s="32"/>
      <c r="G16" s="46" t="str">
        <f aca="false">IF(E16+F16=0,"",E16+F16)</f>
        <v/>
      </c>
      <c r="H16" s="34"/>
      <c r="I16" s="12" t="str">
        <f aca="false">IF(G16="","",G16*$B$4+H16)</f>
        <v/>
      </c>
      <c r="J16" s="33"/>
    </row>
    <row r="17" customFormat="false" ht="15.75" hidden="false" customHeight="true" outlineLevel="0" collapsed="false">
      <c r="A17" s="35"/>
      <c r="B17" s="36"/>
      <c r="C17" s="36"/>
      <c r="D17" s="36"/>
      <c r="E17" s="35"/>
      <c r="F17" s="35"/>
      <c r="G17" s="45" t="str">
        <f aca="false">IF(E17+F17=0,"",E17+F17)</f>
        <v/>
      </c>
      <c r="H17" s="37"/>
      <c r="I17" s="13" t="str">
        <f aca="false">IF(G17="","",G17*$B$4+H17)</f>
        <v/>
      </c>
      <c r="J17" s="36"/>
    </row>
    <row r="18" customFormat="false" ht="15.75" hidden="false" customHeight="true" outlineLevel="0" collapsed="false">
      <c r="A18" s="32"/>
      <c r="B18" s="33"/>
      <c r="C18" s="33"/>
      <c r="D18" s="33"/>
      <c r="E18" s="32"/>
      <c r="F18" s="32"/>
      <c r="G18" s="46" t="str">
        <f aca="false">IF(E18+F18=0,"",E18+F18)</f>
        <v/>
      </c>
      <c r="H18" s="34"/>
      <c r="I18" s="12" t="str">
        <f aca="false">IF(G18="","",G18*$B$4+H18)</f>
        <v/>
      </c>
      <c r="J18" s="33"/>
    </row>
    <row r="19" customFormat="false" ht="15.75" hidden="false" customHeight="true" outlineLevel="0" collapsed="false">
      <c r="A19" s="35"/>
      <c r="B19" s="36"/>
      <c r="C19" s="36"/>
      <c r="D19" s="36"/>
      <c r="E19" s="35"/>
      <c r="F19" s="35"/>
      <c r="G19" s="45" t="str">
        <f aca="false">IF(E19+F19=0,"",E19+F19)</f>
        <v/>
      </c>
      <c r="H19" s="37"/>
      <c r="I19" s="13" t="str">
        <f aca="false">IF(G19="","",G19*$B$4+H19)</f>
        <v/>
      </c>
      <c r="J19" s="36"/>
    </row>
    <row r="20" customFormat="false" ht="15.75" hidden="false" customHeight="true" outlineLevel="0" collapsed="false">
      <c r="A20" s="32"/>
      <c r="B20" s="33"/>
      <c r="C20" s="33"/>
      <c r="D20" s="33"/>
      <c r="E20" s="32"/>
      <c r="F20" s="32"/>
      <c r="G20" s="46" t="str">
        <f aca="false">IF(E20+F20=0,"",E20+F20)</f>
        <v/>
      </c>
      <c r="H20" s="34"/>
      <c r="I20" s="12" t="str">
        <f aca="false">IF(G20="","",G20*$B$4+H20)</f>
        <v/>
      </c>
      <c r="J20" s="33"/>
    </row>
    <row r="21" customFormat="false" ht="15.75" hidden="false" customHeight="true" outlineLevel="0" collapsed="false">
      <c r="A21" s="35"/>
      <c r="B21" s="36"/>
      <c r="C21" s="36"/>
      <c r="D21" s="36"/>
      <c r="E21" s="35"/>
      <c r="F21" s="35"/>
      <c r="G21" s="45" t="str">
        <f aca="false">IF(E21+F21=0,"",E21+F21)</f>
        <v/>
      </c>
      <c r="H21" s="37"/>
      <c r="I21" s="13" t="str">
        <f aca="false">IF(G21="","",G21*$B$4+H21)</f>
        <v/>
      </c>
      <c r="J21" s="36"/>
    </row>
    <row r="22" customFormat="false" ht="15.75" hidden="false" customHeight="true" outlineLevel="0" collapsed="false">
      <c r="A22" s="32"/>
      <c r="B22" s="33"/>
      <c r="C22" s="33"/>
      <c r="D22" s="33"/>
      <c r="E22" s="32"/>
      <c r="F22" s="32"/>
      <c r="G22" s="46" t="str">
        <f aca="false">IF(E22+F22=0,"",E22+F22)</f>
        <v/>
      </c>
      <c r="H22" s="34"/>
      <c r="I22" s="12" t="str">
        <f aca="false">IF(G22="","",G22*$B$4+H22)</f>
        <v/>
      </c>
      <c r="J22" s="33"/>
    </row>
    <row r="23" customFormat="false" ht="15.75" hidden="false" customHeight="true" outlineLevel="0" collapsed="false">
      <c r="A23" s="35"/>
      <c r="B23" s="36"/>
      <c r="C23" s="36"/>
      <c r="D23" s="36"/>
      <c r="E23" s="35"/>
      <c r="F23" s="35"/>
      <c r="G23" s="45" t="str">
        <f aca="false">IF(E23+F23=0,"",E23+F23)</f>
        <v/>
      </c>
      <c r="H23" s="37"/>
      <c r="I23" s="13" t="str">
        <f aca="false">IF(G23="","",G23*$B$4+H23)</f>
        <v/>
      </c>
      <c r="J23" s="36"/>
    </row>
    <row r="24" customFormat="false" ht="15.75" hidden="false" customHeight="true" outlineLevel="0" collapsed="false">
      <c r="A24" s="32"/>
      <c r="B24" s="33"/>
      <c r="C24" s="33"/>
      <c r="D24" s="33"/>
      <c r="E24" s="32"/>
      <c r="F24" s="32"/>
      <c r="G24" s="46" t="str">
        <f aca="false">IF(E24+F24=0,"",E24+F24)</f>
        <v/>
      </c>
      <c r="H24" s="34"/>
      <c r="I24" s="12" t="str">
        <f aca="false">IF(G24="","",G24*$B$4+H24)</f>
        <v/>
      </c>
      <c r="J24" s="33"/>
    </row>
    <row r="25" customFormat="false" ht="15.75" hidden="false" customHeight="true" outlineLevel="0" collapsed="false">
      <c r="A25" s="35"/>
      <c r="B25" s="36"/>
      <c r="C25" s="36"/>
      <c r="D25" s="36"/>
      <c r="E25" s="35"/>
      <c r="F25" s="35"/>
      <c r="G25" s="45" t="str">
        <f aca="false">IF(E25+F25=0,"",E25+F25)</f>
        <v/>
      </c>
      <c r="H25" s="37"/>
      <c r="I25" s="13" t="str">
        <f aca="false">IF(G25="","",G25*$B$4+H25)</f>
        <v/>
      </c>
      <c r="J25" s="36"/>
    </row>
    <row r="26" customFormat="false" ht="15.75" hidden="false" customHeight="true" outlineLevel="0" collapsed="false">
      <c r="A26" s="32"/>
      <c r="B26" s="33"/>
      <c r="C26" s="33"/>
      <c r="D26" s="33"/>
      <c r="E26" s="32"/>
      <c r="F26" s="32"/>
      <c r="G26" s="46" t="str">
        <f aca="false">IF(E26+F26=0,"",E26+F26)</f>
        <v/>
      </c>
      <c r="H26" s="34"/>
      <c r="I26" s="12" t="str">
        <f aca="false">IF(G26="","",G26*$B$4+H26)</f>
        <v/>
      </c>
      <c r="J26" s="33"/>
    </row>
    <row r="27" customFormat="false" ht="15.75" hidden="false" customHeight="true" outlineLevel="0" collapsed="false">
      <c r="A27" s="35"/>
      <c r="B27" s="36"/>
      <c r="C27" s="36"/>
      <c r="D27" s="36"/>
      <c r="E27" s="35"/>
      <c r="F27" s="35"/>
      <c r="G27" s="45" t="str">
        <f aca="false">IF(E27+F27=0,"",E27+F27)</f>
        <v/>
      </c>
      <c r="H27" s="37"/>
      <c r="I27" s="13" t="str">
        <f aca="false">IF(G27="","",G27*$B$4+H27)</f>
        <v/>
      </c>
      <c r="J27" s="36"/>
    </row>
    <row r="28" customFormat="false" ht="15.75" hidden="false" customHeight="true" outlineLevel="0" collapsed="false">
      <c r="A28" s="32"/>
      <c r="B28" s="33"/>
      <c r="C28" s="33"/>
      <c r="D28" s="33"/>
      <c r="E28" s="32"/>
      <c r="F28" s="32"/>
      <c r="G28" s="46" t="str">
        <f aca="false">IF(E28+F28=0,"",E28+F28)</f>
        <v/>
      </c>
      <c r="H28" s="34"/>
      <c r="I28" s="12" t="str">
        <f aca="false">IF(G28="","",G28*$B$4+H28)</f>
        <v/>
      </c>
      <c r="J28" s="33"/>
    </row>
    <row r="29" customFormat="false" ht="15.75" hidden="false" customHeight="true" outlineLevel="0" collapsed="false">
      <c r="A29" s="35"/>
      <c r="B29" s="36"/>
      <c r="C29" s="36"/>
      <c r="D29" s="36"/>
      <c r="E29" s="35"/>
      <c r="F29" s="35"/>
      <c r="G29" s="45" t="str">
        <f aca="false">IF(E29+F29=0,"",E29+F29)</f>
        <v/>
      </c>
      <c r="H29" s="37"/>
      <c r="I29" s="13" t="str">
        <f aca="false">IF(G29="","",G29*$B$4+H29)</f>
        <v/>
      </c>
      <c r="J29" s="36"/>
    </row>
    <row r="30" customFormat="false" ht="15.75" hidden="false" customHeight="true" outlineLevel="0" collapsed="false">
      <c r="A30" s="32"/>
      <c r="B30" s="33"/>
      <c r="C30" s="33"/>
      <c r="D30" s="33"/>
      <c r="E30" s="32"/>
      <c r="F30" s="32"/>
      <c r="G30" s="46" t="str">
        <f aca="false">IF(E30+F30=0,"",E30+F30)</f>
        <v/>
      </c>
      <c r="H30" s="34"/>
      <c r="I30" s="12" t="str">
        <f aca="false">IF(G30="","",G30*$B$4+H30)</f>
        <v/>
      </c>
      <c r="J30" s="33"/>
    </row>
    <row r="31" customFormat="false" ht="15.75" hidden="false" customHeight="true" outlineLevel="0" collapsed="false">
      <c r="A31" s="35"/>
      <c r="B31" s="36"/>
      <c r="C31" s="36"/>
      <c r="D31" s="36"/>
      <c r="E31" s="35"/>
      <c r="F31" s="35"/>
      <c r="G31" s="45" t="str">
        <f aca="false">IF(E31+F31=0,"",E31+F31)</f>
        <v/>
      </c>
      <c r="H31" s="37"/>
      <c r="I31" s="13" t="str">
        <f aca="false">IF(G31="","",G31*$B$4+H31)</f>
        <v/>
      </c>
      <c r="J31" s="36"/>
    </row>
    <row r="32" customFormat="false" ht="15.75" hidden="false" customHeight="true" outlineLevel="0" collapsed="false">
      <c r="A32" s="32"/>
      <c r="B32" s="33"/>
      <c r="C32" s="33"/>
      <c r="D32" s="33"/>
      <c r="E32" s="32"/>
      <c r="F32" s="32"/>
      <c r="G32" s="46" t="str">
        <f aca="false">IF(E32+F32=0,"",E32+F32)</f>
        <v/>
      </c>
      <c r="H32" s="34"/>
      <c r="I32" s="12" t="str">
        <f aca="false">IF(G32="","",G32*$B$4+H32)</f>
        <v/>
      </c>
      <c r="J32" s="33"/>
    </row>
    <row r="33" customFormat="false" ht="15.75" hidden="false" customHeight="true" outlineLevel="0" collapsed="false">
      <c r="A33" s="35"/>
      <c r="B33" s="36"/>
      <c r="C33" s="36"/>
      <c r="D33" s="36"/>
      <c r="E33" s="35"/>
      <c r="F33" s="35"/>
      <c r="G33" s="45" t="str">
        <f aca="false">IF(E33+F33=0,"",E33+F33)</f>
        <v/>
      </c>
      <c r="H33" s="37"/>
      <c r="I33" s="13" t="str">
        <f aca="false">IF(G33="","",G33*$B$4+H33)</f>
        <v/>
      </c>
      <c r="J33" s="36"/>
    </row>
    <row r="34" customFormat="false" ht="15.75" hidden="false" customHeight="true" outlineLevel="0" collapsed="false">
      <c r="A34" s="32"/>
      <c r="B34" s="33"/>
      <c r="C34" s="33"/>
      <c r="D34" s="33"/>
      <c r="E34" s="32"/>
      <c r="F34" s="32"/>
      <c r="G34" s="46" t="str">
        <f aca="false">IF(E34+F34=0,"",E34+F34)</f>
        <v/>
      </c>
      <c r="H34" s="34"/>
      <c r="I34" s="12" t="str">
        <f aca="false">IF(G34="","",G34*$B$4+H34)</f>
        <v/>
      </c>
      <c r="J34" s="33"/>
    </row>
    <row r="35" customFormat="false" ht="15.75" hidden="false" customHeight="true" outlineLevel="0" collapsed="false">
      <c r="A35" s="35"/>
      <c r="B35" s="36"/>
      <c r="C35" s="36"/>
      <c r="D35" s="36"/>
      <c r="E35" s="35"/>
      <c r="F35" s="35"/>
      <c r="G35" s="45" t="str">
        <f aca="false">IF(E35+F35=0,"",E35+F35)</f>
        <v/>
      </c>
      <c r="H35" s="37"/>
      <c r="I35" s="13" t="str">
        <f aca="false">IF(G35="","",G35*$B$4+H35)</f>
        <v/>
      </c>
      <c r="J35" s="36"/>
    </row>
    <row r="36" customFormat="false" ht="15.75" hidden="false" customHeight="true" outlineLevel="0" collapsed="false">
      <c r="A36" s="32"/>
      <c r="B36" s="33"/>
      <c r="C36" s="33"/>
      <c r="D36" s="33"/>
      <c r="E36" s="32"/>
      <c r="F36" s="32"/>
      <c r="G36" s="46" t="str">
        <f aca="false">IF(E36+F36=0,"",E36+F36)</f>
        <v/>
      </c>
      <c r="H36" s="34"/>
      <c r="I36" s="12" t="str">
        <f aca="false">IF(G36="","",G36*$B$4+H36)</f>
        <v/>
      </c>
      <c r="J36" s="33"/>
    </row>
    <row r="37" customFormat="false" ht="15.75" hidden="false" customHeight="true" outlineLevel="0" collapsed="false">
      <c r="A37" s="35"/>
      <c r="B37" s="36"/>
      <c r="C37" s="36"/>
      <c r="D37" s="36"/>
      <c r="E37" s="35"/>
      <c r="F37" s="35"/>
      <c r="G37" s="45" t="str">
        <f aca="false">IF(E37+F37=0,"",E37+F37)</f>
        <v/>
      </c>
      <c r="H37" s="37"/>
      <c r="I37" s="13" t="str">
        <f aca="false">IF(G37="","",G37*$B$4+H37)</f>
        <v/>
      </c>
      <c r="J37" s="36"/>
    </row>
    <row r="38" customFormat="false" ht="15.75" hidden="false" customHeight="true" outlineLevel="0" collapsed="false">
      <c r="A38" s="32"/>
      <c r="B38" s="33"/>
      <c r="C38" s="33"/>
      <c r="D38" s="33"/>
      <c r="E38" s="32"/>
      <c r="F38" s="32"/>
      <c r="G38" s="46" t="str">
        <f aca="false">IF(E38+F38=0,"",E38+F38)</f>
        <v/>
      </c>
      <c r="H38" s="34"/>
      <c r="I38" s="12" t="str">
        <f aca="false">IF(G38="","",G38*$B$4+H38)</f>
        <v/>
      </c>
      <c r="J38" s="33"/>
    </row>
    <row r="39" customFormat="false" ht="15.75" hidden="false" customHeight="true" outlineLevel="0" collapsed="false">
      <c r="A39" s="35"/>
      <c r="B39" s="36"/>
      <c r="C39" s="36"/>
      <c r="D39" s="36"/>
      <c r="E39" s="35"/>
      <c r="F39" s="35"/>
      <c r="G39" s="45" t="str">
        <f aca="false">IF(E39+F39=0,"",E39+F39)</f>
        <v/>
      </c>
      <c r="H39" s="37"/>
      <c r="I39" s="13" t="str">
        <f aca="false">IF(G39="","",G39*$B$4+H39)</f>
        <v/>
      </c>
      <c r="J39" s="36"/>
    </row>
    <row r="40" customFormat="false" ht="15.75" hidden="false" customHeight="true" outlineLevel="0" collapsed="false">
      <c r="A40" s="32"/>
      <c r="B40" s="33"/>
      <c r="C40" s="33"/>
      <c r="D40" s="33"/>
      <c r="E40" s="32"/>
      <c r="F40" s="32"/>
      <c r="G40" s="46" t="str">
        <f aca="false">IF(E40+F40=0,"",E40+F40)</f>
        <v/>
      </c>
      <c r="H40" s="34"/>
      <c r="I40" s="12" t="str">
        <f aca="false">IF(G40="","",G40*$B$4+H40)</f>
        <v/>
      </c>
      <c r="J40" s="33"/>
    </row>
    <row r="41" customFormat="false" ht="15.75" hidden="false" customHeight="true" outlineLevel="0" collapsed="false">
      <c r="A41" s="35"/>
      <c r="B41" s="36"/>
      <c r="C41" s="36"/>
      <c r="D41" s="36"/>
      <c r="E41" s="35"/>
      <c r="F41" s="35"/>
      <c r="G41" s="45" t="str">
        <f aca="false">IF(E41+F41=0,"",E41+F41)</f>
        <v/>
      </c>
      <c r="H41" s="37"/>
      <c r="I41" s="13" t="str">
        <f aca="false">IF(G41="","",G41*$B$4+H41)</f>
        <v/>
      </c>
      <c r="J41" s="36"/>
    </row>
    <row r="42" customFormat="false" ht="15.75" hidden="false" customHeight="true" outlineLevel="0" collapsed="false">
      <c r="A42" s="32"/>
      <c r="B42" s="33"/>
      <c r="C42" s="33"/>
      <c r="D42" s="33"/>
      <c r="E42" s="32"/>
      <c r="F42" s="32"/>
      <c r="G42" s="46" t="str">
        <f aca="false">IF(E42+F42=0,"",E42+F42)</f>
        <v/>
      </c>
      <c r="H42" s="34"/>
      <c r="I42" s="12" t="str">
        <f aca="false">IF(G42="","",G42*$B$4+H42)</f>
        <v/>
      </c>
      <c r="J42" s="33"/>
    </row>
    <row r="43" customFormat="false" ht="15.75" hidden="false" customHeight="true" outlineLevel="0" collapsed="false">
      <c r="A43" s="35"/>
      <c r="B43" s="36"/>
      <c r="C43" s="36"/>
      <c r="D43" s="36"/>
      <c r="E43" s="35"/>
      <c r="F43" s="35"/>
      <c r="G43" s="45" t="str">
        <f aca="false">IF(E43+F43=0,"",E43+F43)</f>
        <v/>
      </c>
      <c r="H43" s="37"/>
      <c r="I43" s="13" t="str">
        <f aca="false">IF(G43="","",G43*$B$4+H43)</f>
        <v/>
      </c>
      <c r="J43" s="36"/>
    </row>
    <row r="44" customFormat="false" ht="15.75" hidden="false" customHeight="true" outlineLevel="0" collapsed="false">
      <c r="A44" s="32"/>
      <c r="B44" s="33"/>
      <c r="C44" s="33"/>
      <c r="D44" s="33"/>
      <c r="E44" s="32"/>
      <c r="F44" s="32"/>
      <c r="G44" s="46" t="str">
        <f aca="false">IF(E44+F44=0,"",E44+F44)</f>
        <v/>
      </c>
      <c r="H44" s="34"/>
      <c r="I44" s="12" t="str">
        <f aca="false">IF(G44="","",G44*$B$4+H44)</f>
        <v/>
      </c>
      <c r="J44" s="33"/>
    </row>
    <row r="45" customFormat="false" ht="15.75" hidden="false" customHeight="true" outlineLevel="0" collapsed="false">
      <c r="A45" s="35"/>
      <c r="B45" s="36"/>
      <c r="C45" s="36"/>
      <c r="D45" s="36"/>
      <c r="E45" s="35"/>
      <c r="F45" s="35"/>
      <c r="G45" s="45" t="str">
        <f aca="false">IF(E45+F45=0,"",E45+F45)</f>
        <v/>
      </c>
      <c r="H45" s="37"/>
      <c r="I45" s="13" t="str">
        <f aca="false">IF(G45="","",G45*$B$4+H45)</f>
        <v/>
      </c>
      <c r="J45" s="36"/>
    </row>
    <row r="46" customFormat="false" ht="15.75" hidden="false" customHeight="true" outlineLevel="0" collapsed="false">
      <c r="A46" s="32"/>
      <c r="B46" s="33"/>
      <c r="C46" s="33"/>
      <c r="D46" s="33"/>
      <c r="E46" s="32"/>
      <c r="F46" s="32"/>
      <c r="G46" s="46" t="str">
        <f aca="false">IF(E46+F46=0,"",E46+F46)</f>
        <v/>
      </c>
      <c r="H46" s="34"/>
      <c r="I46" s="12" t="str">
        <f aca="false">IF(G46="","",G46*$B$4+H46)</f>
        <v/>
      </c>
      <c r="J46" s="33"/>
    </row>
    <row r="48" customFormat="false" ht="21.75" hidden="false" customHeight="true" outlineLevel="0" collapsed="false">
      <c r="A48" s="38" t="s">
        <v>82</v>
      </c>
      <c r="B48" s="38"/>
      <c r="C48" s="38"/>
      <c r="D48" s="38"/>
      <c r="E48" s="39" t="n">
        <f aca="false">SUM(E7:E47)</f>
        <v>1030</v>
      </c>
      <c r="F48" s="39" t="n">
        <f aca="false">SUM(F7:F47)</f>
        <v>1030</v>
      </c>
      <c r="G48" s="39" t="n">
        <f aca="false">SUM(G7:G47)</f>
        <v>2060</v>
      </c>
      <c r="H48" s="41" t="n">
        <f aca="false">SUM(H7:H47)</f>
        <v>30.5</v>
      </c>
      <c r="I48" s="41" t="n">
        <f aca="false">SUM(I7:I47)</f>
        <v>648.5</v>
      </c>
      <c r="J48" s="42" t="s">
        <v>106</v>
      </c>
    </row>
  </sheetData>
  <mergeCells count="3">
    <mergeCell ref="A1:J1"/>
    <mergeCell ref="A2:J2"/>
    <mergeCell ref="A48:D4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1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2"/>
    <col collapsed="false" customWidth="true" hidden="false" outlineLevel="0" max="3" min="3" style="0" width="58"/>
  </cols>
  <sheetData>
    <row r="1" customFormat="false" ht="30" hidden="false" customHeight="true" outlineLevel="0" collapsed="false">
      <c r="A1" s="21" t="s">
        <v>107</v>
      </c>
      <c r="B1" s="21"/>
      <c r="C1" s="21"/>
    </row>
    <row r="3" customFormat="false" ht="19.5" hidden="false" customHeight="true" outlineLevel="0" collapsed="false">
      <c r="A3" s="3" t="s">
        <v>108</v>
      </c>
      <c r="B3" s="3"/>
      <c r="C3" s="3"/>
    </row>
    <row r="4" customFormat="false" ht="19.5" hidden="false" customHeight="true" outlineLevel="0" collapsed="false">
      <c r="A4" s="47"/>
      <c r="B4" s="48" t="s">
        <v>109</v>
      </c>
      <c r="C4" s="49" t="s">
        <v>110</v>
      </c>
    </row>
    <row r="5" customFormat="false" ht="19.5" hidden="false" customHeight="true" outlineLevel="0" collapsed="false">
      <c r="A5" s="50"/>
      <c r="B5" s="51" t="s">
        <v>111</v>
      </c>
      <c r="C5" s="52" t="s">
        <v>112</v>
      </c>
    </row>
    <row r="6" customFormat="false" ht="19.5" hidden="false" customHeight="true" outlineLevel="0" collapsed="false">
      <c r="A6" s="47"/>
      <c r="B6" s="48" t="s">
        <v>113</v>
      </c>
      <c r="C6" s="49" t="s">
        <v>114</v>
      </c>
    </row>
    <row r="7" customFormat="false" ht="19.5" hidden="false" customHeight="true" outlineLevel="0" collapsed="false">
      <c r="A7" s="50"/>
      <c r="B7" s="51" t="s">
        <v>115</v>
      </c>
      <c r="C7" s="52" t="s">
        <v>116</v>
      </c>
    </row>
    <row r="8" customFormat="false" ht="19.5" hidden="false" customHeight="true" outlineLevel="0" collapsed="false">
      <c r="A8" s="47"/>
      <c r="B8" s="48" t="s">
        <v>117</v>
      </c>
      <c r="C8" s="49" t="s">
        <v>118</v>
      </c>
    </row>
    <row r="10" customFormat="false" ht="19.5" hidden="false" customHeight="true" outlineLevel="0" collapsed="false">
      <c r="A10" s="53" t="s">
        <v>119</v>
      </c>
      <c r="B10" s="53"/>
      <c r="C10" s="53"/>
    </row>
    <row r="11" customFormat="false" ht="27.75" hidden="false" customHeight="true" outlineLevel="0" collapsed="false">
      <c r="A11" s="54"/>
      <c r="B11" s="55" t="s">
        <v>120</v>
      </c>
      <c r="C11" s="56" t="s">
        <v>121</v>
      </c>
    </row>
    <row r="12" customFormat="false" ht="27.75" hidden="false" customHeight="true" outlineLevel="0" collapsed="false">
      <c r="A12" s="57"/>
      <c r="B12" s="58" t="s">
        <v>122</v>
      </c>
      <c r="C12" s="59" t="s">
        <v>123</v>
      </c>
    </row>
    <row r="13" customFormat="false" ht="27.75" hidden="false" customHeight="true" outlineLevel="0" collapsed="false">
      <c r="A13" s="54"/>
      <c r="B13" s="55" t="s">
        <v>124</v>
      </c>
      <c r="C13" s="56" t="s">
        <v>125</v>
      </c>
    </row>
    <row r="14" customFormat="false" ht="27.75" hidden="false" customHeight="true" outlineLevel="0" collapsed="false">
      <c r="A14" s="57"/>
      <c r="B14" s="58" t="s">
        <v>126</v>
      </c>
      <c r="C14" s="59" t="s">
        <v>127</v>
      </c>
    </row>
    <row r="15" customFormat="false" ht="27.75" hidden="false" customHeight="true" outlineLevel="0" collapsed="false">
      <c r="A15" s="54"/>
      <c r="B15" s="55" t="s">
        <v>128</v>
      </c>
      <c r="C15" s="56" t="s">
        <v>129</v>
      </c>
    </row>
    <row r="16" customFormat="false" ht="27.75" hidden="false" customHeight="true" outlineLevel="0" collapsed="false">
      <c r="A16" s="57"/>
      <c r="B16" s="58" t="s">
        <v>130</v>
      </c>
      <c r="C16" s="59" t="s">
        <v>131</v>
      </c>
    </row>
    <row r="18" customFormat="false" ht="27.75" hidden="false" customHeight="true" outlineLevel="0" collapsed="false">
      <c r="A18" s="19" t="s">
        <v>132</v>
      </c>
      <c r="B18" s="19"/>
      <c r="C18" s="19"/>
    </row>
  </sheetData>
  <mergeCells count="4">
    <mergeCell ref="A1:C1"/>
    <mergeCell ref="A3:C3"/>
    <mergeCell ref="A10:C10"/>
    <mergeCell ref="A18:C1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2026-04-13T08:39:49Z</dcterms:created>
  <dc:creator>openpyxl</dc:creator>
  <dc:description/>
  <dc:language>en-US</dc:language>
  <cp:lastModifiedBy/>
  <dcterms:modified xsi:type="dcterms:W3CDTF">2026-04-13T08:39:50Z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