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stellliste" sheetId="1" state="visible" r:id="rId2"/>
    <sheet name="EOQ-Rechner (Andler-Formel)" sheetId="2" state="visible" r:id="rId3"/>
    <sheet name="Bestellwert-Rechner" sheetId="3" state="visible" r:id="rId4"/>
  </sheets>
  <definedNames>
    <definedName function="false" hidden="false" localSheetId="0" name="_xlnm.Print_Titles" vbProcedure="false">Bestellliste!$13:$13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<sst xmlns="http://schemas.openxmlformats.org/spreadsheetml/2006/main" count="104" uniqueCount="96">
  <si>
    <t xml:space="preserve">BESTELLLISTE / BESTELLVORLAGE</t>
  </si>
  <si>
    <t xml:space="preserve">KOPFDATEN (Bestellinformationen)</t>
  </si>
  <si>
    <t xml:space="preserve">Firmenname:</t>
  </si>
  <si>
    <t xml:space="preserve">E5</t>
  </si>
  <si>
    <t xml:space="preserve">Straße / Nr.:</t>
  </si>
  <si>
    <t xml:space="preserve">E6</t>
  </si>
  <si>
    <t xml:space="preserve">PLZ / Ort:</t>
  </si>
  <si>
    <t xml:space="preserve">E7</t>
  </si>
  <si>
    <t xml:space="preserve">Ansprechpartner:</t>
  </si>
  <si>
    <t xml:space="preserve">E8</t>
  </si>
  <si>
    <t xml:space="preserve">Telefon / E-Mail:</t>
  </si>
  <si>
    <t xml:space="preserve">E9</t>
  </si>
  <si>
    <t xml:space="preserve">Kundennummer:</t>
  </si>
  <si>
    <t xml:space="preserve">E10</t>
  </si>
  <si>
    <t xml:space="preserve">Abteilung:</t>
  </si>
  <si>
    <t xml:space="preserve">E11</t>
  </si>
  <si>
    <t xml:space="preserve">EUR</t>
  </si>
  <si>
    <t xml:space="preserve">Pos.</t>
  </si>
  <si>
    <t xml:space="preserve">Art.-Nr.</t>
  </si>
  <si>
    <t xml:space="preserve">Bezeichnung / Beschreibung</t>
  </si>
  <si>
    <t xml:space="preserve">Menge</t>
  </si>
  <si>
    <t xml:space="preserve">Einheit</t>
  </si>
  <si>
    <t xml:space="preserve">Einzelpreis (€)</t>
  </si>
  <si>
    <t xml:space="preserve">Gesamtpreis (€)</t>
  </si>
  <si>
    <t xml:space="preserve">Liefertermin</t>
  </si>
  <si>
    <t xml:space="preserve">Bemerkung</t>
  </si>
  <si>
    <t xml:space="preserve">ART-001</t>
  </si>
  <si>
    <t xml:space="preserve">Beispielartikel 1</t>
  </si>
  <si>
    <t xml:space="preserve">Stk.</t>
  </si>
  <si>
    <t xml:space="preserve">ART-002</t>
  </si>
  <si>
    <t xml:space="preserve">Beispielartikel 2</t>
  </si>
  <si>
    <t xml:space="preserve">kg</t>
  </si>
  <si>
    <t xml:space="preserve">ART-003</t>
  </si>
  <si>
    <t xml:space="preserve">Beispielartikel 3</t>
  </si>
  <si>
    <t xml:space="preserve">l</t>
  </si>
  <si>
    <t xml:space="preserve">NETTO-GESAMTBETRAG</t>
  </si>
  <si>
    <t xml:space="preserve">MwSt-Satz (%):</t>
  </si>
  <si>
    <t xml:space="preserve">BRUTTO-GESAMTBETRAG (inkl. MwSt)</t>
  </si>
  <si>
    <t xml:space="preserve">Erstellt von:</t>
  </si>
  <si>
    <t xml:space="preserve">Genehmigt von:</t>
  </si>
  <si>
    <t xml:space="preserve">Datum / Unterschrift:</t>
  </si>
  <si>
    <t xml:space="preserve">Legende:  Blaue Zellen = Eingabefelder  |  Grüne Zellen = berechnete Formeln  |  * Pflichtfelder</t>
  </si>
  <si>
    <t xml:space="preserve">EOQ-RECHNER  –  Optimale Bestellmenge (Andler-Formel)</t>
  </si>
  <si>
    <t xml:space="preserve">Berechnet die wirtschaftlich optimale Bestellmenge (Economic Order Quantity – EOQ)</t>
  </si>
  <si>
    <t xml:space="preserve">Formel:   X_opt  =  √ ( 2 · M · K_b  /  p · q )</t>
  </si>
  <si>
    <t xml:space="preserve">EINGABEPARAMETER (blaue Zellen ausfüllen)</t>
  </si>
  <si>
    <t xml:space="preserve">M  –  Jahresbedarf (Menge)</t>
  </si>
  <si>
    <t xml:space="preserve">Stück / Jahr</t>
  </si>
  <si>
    <t xml:space="preserve">Gesamtmenge, die im Jahr benötigt wird</t>
  </si>
  <si>
    <t xml:space="preserve">K_b  –  Bestellkosten pro Bestellung (fix)</t>
  </si>
  <si>
    <t xml:space="preserve">€ / Bestellung</t>
  </si>
  <si>
    <t xml:space="preserve">Kosten je Bestellvorgang (Verwaltung, Versand, etc.)</t>
  </si>
  <si>
    <t xml:space="preserve">p  –  Einstandspreis pro Stück</t>
  </si>
  <si>
    <t xml:space="preserve">€ / Stück</t>
  </si>
  <si>
    <t xml:space="preserve">Netto-Einkaufspreis je Einheit</t>
  </si>
  <si>
    <t xml:space="preserve">q  –  Lagerhaltungskostensatz</t>
  </si>
  <si>
    <t xml:space="preserve">Dezimal (z.B. 0.10 = 10%)</t>
  </si>
  <si>
    <t xml:space="preserve">Anteil der Lagerkosten am Warenwert p.a.</t>
  </si>
  <si>
    <t xml:space="preserve">ERGEBNISSE</t>
  </si>
  <si>
    <t xml:space="preserve">X_opt  –  Optimale Bestellmenge</t>
  </si>
  <si>
    <t xml:space="preserve">Stück</t>
  </si>
  <si>
    <t xml:space="preserve">N  –  Bestellhäufigkeit pro Jahr</t>
  </si>
  <si>
    <t xml:space="preserve">mal/Jahr</t>
  </si>
  <si>
    <t xml:space="preserve">T  –  Optimales Bestellintervall</t>
  </si>
  <si>
    <t xml:space="preserve">Tage</t>
  </si>
  <si>
    <t xml:space="preserve">K_ges  –  Minimale Gesamtkosten p.a.</t>
  </si>
  <si>
    <t xml:space="preserve">€/Jahr</t>
  </si>
  <si>
    <t xml:space="preserve">Warenwert  –  Warenwert je Bestellung</t>
  </si>
  <si>
    <t xml:space="preserve">€</t>
  </si>
  <si>
    <t xml:space="preserve">HINWEISE ZUR INTERPRETATION</t>
  </si>
  <si>
    <t xml:space="preserve">• Je kleiner der Lagerhaltungskostensatz (q), desto größer ist die optimale Bestellmenge.</t>
  </si>
  <si>
    <t xml:space="preserve">• Je höher die Bestellkosten (K_b), desto seltener und in größeren Mengen sollte bestellt werden.</t>
  </si>
  <si>
    <t xml:space="preserve">• Diese Formel gilt für gleichmäßigen Verbrauch (deterministisches Modell) – Empfehlung für A-Güter.</t>
  </si>
  <si>
    <t xml:space="preserve">• Passen Sie die Parameter an Ihre tatsächlichen Werte an (blau markierte Eingabezellen).</t>
  </si>
  <si>
    <t xml:space="preserve">Legende:  Blaue Zellen = Eingabe  |  Grüne/Orange Zellen = Ergebnis (Formeln, nicht manuell ändern)</t>
  </si>
  <si>
    <t xml:space="preserve">BESTELLWERT-RECHNER  –  Schnell-Kalkulator</t>
  </si>
  <si>
    <t xml:space="preserve">Netto- und Bruttowerte für eine Bestellposition sofort ermitteln</t>
  </si>
  <si>
    <t xml:space="preserve">EINGABE</t>
  </si>
  <si>
    <t xml:space="preserve">Artikelbezeichnung</t>
  </si>
  <si>
    <t xml:space="preserve">Musterartikel XY</t>
  </si>
  <si>
    <t xml:space="preserve">Freitext</t>
  </si>
  <si>
    <t xml:space="preserve">Einzelpreis (Netto)</t>
  </si>
  <si>
    <t xml:space="preserve">Bestellmenge (Stück, kg, l, …)</t>
  </si>
  <si>
    <t xml:space="preserve">z.B. Stk., kg, l, m</t>
  </si>
  <si>
    <t xml:space="preserve">MwSt-Satz</t>
  </si>
  <si>
    <t xml:space="preserve">0.19 = 19%  |  0.07 = 7%  |  0 = steuerfrei</t>
  </si>
  <si>
    <t xml:space="preserve">Netto-Gesamtbetrag</t>
  </si>
  <si>
    <t xml:space="preserve">MwSt-Betrag</t>
  </si>
  <si>
    <t xml:space="preserve">Brutto-Gesamtbetrag</t>
  </si>
  <si>
    <t xml:space="preserve">Preis pro Einheit (Brutto)</t>
  </si>
  <si>
    <t xml:space="preserve">MEHRERE POSITIONEN – Schnellübersicht</t>
  </si>
  <si>
    <t xml:space="preserve">Netto-Gesamt (€)</t>
  </si>
  <si>
    <t xml:space="preserve">NETTO-GESAMT (alle Positionen)</t>
  </si>
  <si>
    <t xml:space="preserve">MwSt (aus Eingabe oben)</t>
  </si>
  <si>
    <t xml:space="preserve">BRUTTO-GESAMT (inkl. MwSt)</t>
  </si>
  <si>
    <t xml:space="preserve">Legende:  Blaue Zellen = Eingabe  |  Grüne Zellen = Formel-Ergebnis  |  Orange = Hauptergebnis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</si>
</sst>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"/>
    <numFmt numFmtId="166" formatCode="#,##0.00"/>
    <numFmt numFmtId="167" formatCode="#,##0.00&quot; €&quot;"/>
    <numFmt numFmtId="168" formatCode="dd\.mm\.yyyy"/>
    <numFmt numFmtId="169" formatCode="0%"/>
    <numFmt numFmtId="170" formatCode="0.0%"/>
    <numFmt numFmtId="171" formatCode="#,##0.00&quot;  Stück&quot;"/>
    <numFmt numFmtId="172" formatCode="#,##0"/>
  </numFmts>
  <fonts count="2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9"/>
      <color rgb="FF1F3864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8"/>
      <color rgb="FF595959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2"/>
      <color rgb="FF1F3864"/>
      <name val="Arial"/>
      <family val="0"/>
      <charset val="1"/>
    </font>
    <font>
      <sz val="9"/>
      <color rgb="FF1F3864"/>
      <name val="Arial"/>
      <family val="0"/>
      <charset val="1"/>
    </font>
    <font>
      <sz val="8"/>
      <color rgb="FF595959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b val="true"/>
      <sz val="14"/>
      <color rgb="FF000000"/>
      <name val="Arial"/>
      <family val="0"/>
      <charset val="1"/>
    </font>
    <font>
      <sz val="9"/>
      <color rgb="FF595959"/>
      <name val="Arial"/>
      <family val="0"/>
      <charset val="1"/>
    </font>
    <font>
      <i val="true"/>
      <sz val="9"/>
      <color rgb="FF404040"/>
      <name val="Arial"/>
      <family val="0"/>
      <charset val="1"/>
    </font>
    <font>
      <b val="true"/>
      <sz val="12"/>
      <color rgb="FF000000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0066CC"/>
      </patternFill>
    </fill>
    <fill>
      <patternFill patternType="solid">
        <fgColor rgb="FFD6E4F0"/>
        <bgColor rgb="FFE2EFDA"/>
      </patternFill>
    </fill>
    <fill>
      <patternFill patternType="solid">
        <fgColor rgb="FFFFFFFF"/>
        <bgColor rgb="FFF2F2F2"/>
      </patternFill>
    </fill>
    <fill>
      <patternFill patternType="solid">
        <fgColor rgb="FFE2EFDA"/>
        <bgColor rgb="FFF2F2F2"/>
      </patternFill>
    </fill>
    <fill>
      <patternFill patternType="solid">
        <fgColor rgb="FFF4A325"/>
        <bgColor rgb="FFFFCC00"/>
      </patternFill>
    </fill>
    <fill>
      <patternFill patternType="solid">
        <fgColor rgb="FFF2F2F2"/>
        <bgColor rgb="FFE2EFDA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0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2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3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3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4A325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A1:I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3" topLeftCell="A1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6"/>
    <col collapsed="false" customWidth="true" hidden="false" outlineLevel="0" max="3" min="3" style="0" width="32"/>
    <col collapsed="false" customWidth="true" hidden="false" outlineLevel="0" max="5" min="4" style="0" width="10"/>
    <col collapsed="false" customWidth="true" hidden="false" outlineLevel="0" max="7" min="6" style="0" width="14"/>
    <col collapsed="false" customWidth="true" hidden="false" outlineLevel="0" max="8" min="8" style="0" width="16"/>
    <col collapsed="false" customWidth="true" hidden="false" outlineLevel="0" max="9" min="9" style="0" width="22"/>
  </cols>
  <sheetData>
    <row r="1" customFormat="false" ht="13.5" hidden="false" customHeight="true" outlineLevel="0" collapsed="false"/>
    <row r="2" customFormat="false" ht="36" hidden="false" customHeight="tru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</row>
    <row r="3" customFormat="false" ht="13.5" hidden="false" customHeight="true" outlineLevel="0" collapsed="false"/>
    <row r="4" customFormat="false" ht="19.5" hidden="false" customHeight="true" outlineLevel="0" collapsed="false">
      <c r="A4" s="2" t="s">
        <v>1</v>
      </c>
      <c r="B4" s="2"/>
      <c r="C4" s="2"/>
      <c r="D4" s="2"/>
      <c r="E4" s="3"/>
      <c r="F4" s="3"/>
      <c r="G4" s="3"/>
      <c r="H4" s="3"/>
      <c r="I4" s="3"/>
    </row>
    <row r="5" customFormat="false" ht="18" hidden="false" customHeight="true" outlineLevel="0" collapsed="false">
      <c r="A5" s="4" t="s">
        <v>2</v>
      </c>
      <c r="B5" s="4"/>
      <c r="C5" s="5"/>
      <c r="D5" s="5"/>
      <c r="E5" s="6" t="s">
        <v>3</v>
      </c>
      <c r="F5" s="5"/>
      <c r="G5" s="5"/>
      <c r="H5" s="5"/>
      <c r="I5" s="5"/>
    </row>
    <row r="6" customFormat="false" ht="18" hidden="false" customHeight="true" outlineLevel="0" collapsed="false">
      <c r="A6" s="4" t="s">
        <v>4</v>
      </c>
      <c r="B6" s="4"/>
      <c r="C6" s="5"/>
      <c r="D6" s="5"/>
      <c r="E6" s="6" t="s">
        <v>5</v>
      </c>
      <c r="F6" s="5"/>
      <c r="G6" s="5"/>
      <c r="H6" s="5"/>
      <c r="I6" s="5"/>
    </row>
    <row r="7" customFormat="false" ht="18" hidden="false" customHeight="true" outlineLevel="0" collapsed="false">
      <c r="A7" s="4" t="s">
        <v>6</v>
      </c>
      <c r="B7" s="4"/>
      <c r="C7" s="5"/>
      <c r="D7" s="5"/>
      <c r="E7" s="6" t="s">
        <v>7</v>
      </c>
      <c r="F7" s="5"/>
      <c r="G7" s="5"/>
      <c r="H7" s="5"/>
      <c r="I7" s="5"/>
    </row>
    <row r="8" customFormat="false" ht="18" hidden="false" customHeight="true" outlineLevel="0" collapsed="false">
      <c r="A8" s="4" t="s">
        <v>8</v>
      </c>
      <c r="B8" s="4"/>
      <c r="C8" s="5"/>
      <c r="D8" s="5"/>
      <c r="E8" s="6" t="s">
        <v>9</v>
      </c>
      <c r="F8" s="5"/>
      <c r="G8" s="5"/>
      <c r="H8" s="5"/>
      <c r="I8" s="5"/>
    </row>
    <row r="9" customFormat="false" ht="18" hidden="false" customHeight="true" outlineLevel="0" collapsed="false">
      <c r="A9" s="4" t="s">
        <v>10</v>
      </c>
      <c r="B9" s="4"/>
      <c r="C9" s="5"/>
      <c r="D9" s="5"/>
      <c r="E9" s="6" t="s">
        <v>11</v>
      </c>
      <c r="F9" s="5"/>
      <c r="G9" s="5"/>
      <c r="H9" s="5"/>
      <c r="I9" s="5"/>
    </row>
    <row r="10" customFormat="false" ht="18" hidden="false" customHeight="true" outlineLevel="0" collapsed="false">
      <c r="A10" s="4" t="s">
        <v>12</v>
      </c>
      <c r="B10" s="4"/>
      <c r="C10" s="5"/>
      <c r="D10" s="5"/>
      <c r="E10" s="6" t="s">
        <v>13</v>
      </c>
      <c r="F10" s="5"/>
      <c r="G10" s="5"/>
      <c r="H10" s="5"/>
      <c r="I10" s="5"/>
    </row>
    <row r="11" customFormat="false" ht="18" hidden="false" customHeight="true" outlineLevel="0" collapsed="false">
      <c r="A11" s="4" t="s">
        <v>14</v>
      </c>
      <c r="B11" s="4"/>
      <c r="C11" s="5"/>
      <c r="D11" s="5"/>
      <c r="E11" s="6" t="s">
        <v>15</v>
      </c>
      <c r="F11" s="5" t="s">
        <v>16</v>
      </c>
      <c r="G11" s="5"/>
      <c r="H11" s="5"/>
      <c r="I11" s="5"/>
    </row>
    <row r="12" customFormat="false" ht="6" hidden="false" customHeight="true" outlineLevel="0" collapsed="false"/>
    <row r="13" customFormat="false" ht="21.75" hidden="false" customHeight="true" outlineLevel="0" collapsed="false">
      <c r="A13" s="7" t="s">
        <v>17</v>
      </c>
      <c r="B13" s="7" t="s">
        <v>18</v>
      </c>
      <c r="C13" s="7" t="s">
        <v>19</v>
      </c>
      <c r="D13" s="7" t="s">
        <v>20</v>
      </c>
      <c r="E13" s="7" t="s">
        <v>21</v>
      </c>
      <c r="F13" s="7" t="s">
        <v>22</v>
      </c>
      <c r="G13" s="7" t="s">
        <v>23</v>
      </c>
      <c r="H13" s="7" t="s">
        <v>24</v>
      </c>
      <c r="I13" s="7" t="s">
        <v>25</v>
      </c>
    </row>
    <row r="14" customFormat="false" ht="18" hidden="false" customHeight="true" outlineLevel="0" collapsed="false">
      <c r="A14" s="8" t="n">
        <v>1</v>
      </c>
      <c r="B14" s="9" t="s">
        <v>26</v>
      </c>
      <c r="C14" s="9" t="s">
        <v>27</v>
      </c>
      <c r="D14" s="10" t="n">
        <v>10</v>
      </c>
      <c r="E14" s="11" t="s">
        <v>28</v>
      </c>
      <c r="F14" s="12" t="n">
        <v>4.5</v>
      </c>
      <c r="G14" s="13" t="n">
        <f aca="false">IF(AND(D14&lt;&gt;"",F14&lt;&gt;""),D14*F14,"")</f>
        <v>45</v>
      </c>
      <c r="H14" s="14"/>
      <c r="I14" s="9"/>
    </row>
    <row r="15" customFormat="false" ht="18" hidden="false" customHeight="true" outlineLevel="0" collapsed="false">
      <c r="A15" s="15" t="n">
        <v>2</v>
      </c>
      <c r="B15" s="16" t="s">
        <v>29</v>
      </c>
      <c r="C15" s="16" t="s">
        <v>30</v>
      </c>
      <c r="D15" s="17" t="n">
        <v>5</v>
      </c>
      <c r="E15" s="18" t="s">
        <v>31</v>
      </c>
      <c r="F15" s="19" t="n">
        <v>12</v>
      </c>
      <c r="G15" s="13" t="n">
        <f aca="false">IF(AND(D15&lt;&gt;"",F15&lt;&gt;""),D15*F15,"")</f>
        <v>60</v>
      </c>
      <c r="H15" s="20"/>
      <c r="I15" s="16"/>
    </row>
    <row r="16" customFormat="false" ht="18" hidden="false" customHeight="true" outlineLevel="0" collapsed="false">
      <c r="A16" s="8" t="n">
        <v>3</v>
      </c>
      <c r="B16" s="9" t="s">
        <v>32</v>
      </c>
      <c r="C16" s="9" t="s">
        <v>33</v>
      </c>
      <c r="D16" s="10" t="n">
        <v>20</v>
      </c>
      <c r="E16" s="11" t="s">
        <v>34</v>
      </c>
      <c r="F16" s="12" t="n">
        <v>3.25</v>
      </c>
      <c r="G16" s="13" t="n">
        <f aca="false">IF(AND(D16&lt;&gt;"",F16&lt;&gt;""),D16*F16,"")</f>
        <v>65</v>
      </c>
      <c r="H16" s="14"/>
      <c r="I16" s="9"/>
    </row>
    <row r="17" customFormat="false" ht="18" hidden="false" customHeight="true" outlineLevel="0" collapsed="false">
      <c r="A17" s="15"/>
      <c r="B17" s="16"/>
      <c r="C17" s="16"/>
      <c r="D17" s="17"/>
      <c r="E17" s="18"/>
      <c r="F17" s="19"/>
      <c r="G17" s="13" t="str">
        <f aca="false">IF(AND(D17&lt;&gt;"",F17&lt;&gt;""),D17*F17,"")</f>
        <v/>
      </c>
      <c r="H17" s="20"/>
      <c r="I17" s="16"/>
    </row>
    <row r="18" customFormat="false" ht="18" hidden="false" customHeight="true" outlineLevel="0" collapsed="false">
      <c r="A18" s="8"/>
      <c r="B18" s="9"/>
      <c r="C18" s="9"/>
      <c r="D18" s="10"/>
      <c r="E18" s="11"/>
      <c r="F18" s="12"/>
      <c r="G18" s="13" t="str">
        <f aca="false">IF(AND(D18&lt;&gt;"",F18&lt;&gt;""),D18*F18,"")</f>
        <v/>
      </c>
      <c r="H18" s="14"/>
      <c r="I18" s="9"/>
    </row>
    <row r="19" customFormat="false" ht="18" hidden="false" customHeight="true" outlineLevel="0" collapsed="false">
      <c r="A19" s="15"/>
      <c r="B19" s="16"/>
      <c r="C19" s="16"/>
      <c r="D19" s="17"/>
      <c r="E19" s="18"/>
      <c r="F19" s="19"/>
      <c r="G19" s="13" t="str">
        <f aca="false">IF(AND(D19&lt;&gt;"",F19&lt;&gt;""),D19*F19,"")</f>
        <v/>
      </c>
      <c r="H19" s="20"/>
      <c r="I19" s="16"/>
    </row>
    <row r="20" customFormat="false" ht="18" hidden="false" customHeight="true" outlineLevel="0" collapsed="false">
      <c r="A20" s="8"/>
      <c r="B20" s="9"/>
      <c r="C20" s="9"/>
      <c r="D20" s="10"/>
      <c r="E20" s="11"/>
      <c r="F20" s="12"/>
      <c r="G20" s="13" t="str">
        <f aca="false">IF(AND(D20&lt;&gt;"",F20&lt;&gt;""),D20*F20,"")</f>
        <v/>
      </c>
      <c r="H20" s="14"/>
      <c r="I20" s="9"/>
    </row>
    <row r="21" customFormat="false" ht="18" hidden="false" customHeight="true" outlineLevel="0" collapsed="false">
      <c r="A21" s="15"/>
      <c r="B21" s="16"/>
      <c r="C21" s="16"/>
      <c r="D21" s="17"/>
      <c r="E21" s="18"/>
      <c r="F21" s="19"/>
      <c r="G21" s="13" t="str">
        <f aca="false">IF(AND(D21&lt;&gt;"",F21&lt;&gt;""),D21*F21,"")</f>
        <v/>
      </c>
      <c r="H21" s="20"/>
      <c r="I21" s="16"/>
    </row>
    <row r="22" customFormat="false" ht="18" hidden="false" customHeight="true" outlineLevel="0" collapsed="false">
      <c r="A22" s="8"/>
      <c r="B22" s="9"/>
      <c r="C22" s="9"/>
      <c r="D22" s="10"/>
      <c r="E22" s="11"/>
      <c r="F22" s="12"/>
      <c r="G22" s="13" t="str">
        <f aca="false">IF(AND(D22&lt;&gt;"",F22&lt;&gt;""),D22*F22,"")</f>
        <v/>
      </c>
      <c r="H22" s="14"/>
      <c r="I22" s="9"/>
    </row>
    <row r="23" customFormat="false" ht="18" hidden="false" customHeight="true" outlineLevel="0" collapsed="false">
      <c r="A23" s="15"/>
      <c r="B23" s="16"/>
      <c r="C23" s="16"/>
      <c r="D23" s="17"/>
      <c r="E23" s="18"/>
      <c r="F23" s="19"/>
      <c r="G23" s="13" t="str">
        <f aca="false">IF(AND(D23&lt;&gt;"",F23&lt;&gt;""),D23*F23,"")</f>
        <v/>
      </c>
      <c r="H23" s="20"/>
      <c r="I23" s="16"/>
    </row>
    <row r="24" customFormat="false" ht="18" hidden="false" customHeight="true" outlineLevel="0" collapsed="false">
      <c r="A24" s="8"/>
      <c r="B24" s="9"/>
      <c r="C24" s="9"/>
      <c r="D24" s="10"/>
      <c r="E24" s="11"/>
      <c r="F24" s="12"/>
      <c r="G24" s="13" t="str">
        <f aca="false">IF(AND(D24&lt;&gt;"",F24&lt;&gt;""),D24*F24,"")</f>
        <v/>
      </c>
      <c r="H24" s="14"/>
      <c r="I24" s="9"/>
    </row>
    <row r="25" customFormat="false" ht="18" hidden="false" customHeight="true" outlineLevel="0" collapsed="false">
      <c r="A25" s="15"/>
      <c r="B25" s="16"/>
      <c r="C25" s="16"/>
      <c r="D25" s="17"/>
      <c r="E25" s="18"/>
      <c r="F25" s="19"/>
      <c r="G25" s="13" t="str">
        <f aca="false">IF(AND(D25&lt;&gt;"",F25&lt;&gt;""),D25*F25,"")</f>
        <v/>
      </c>
      <c r="H25" s="20"/>
      <c r="I25" s="16"/>
    </row>
    <row r="26" customFormat="false" ht="18" hidden="false" customHeight="true" outlineLevel="0" collapsed="false">
      <c r="A26" s="8"/>
      <c r="B26" s="9"/>
      <c r="C26" s="9"/>
      <c r="D26" s="10"/>
      <c r="E26" s="11"/>
      <c r="F26" s="12"/>
      <c r="G26" s="13" t="str">
        <f aca="false">IF(AND(D26&lt;&gt;"",F26&lt;&gt;""),D26*F26,"")</f>
        <v/>
      </c>
      <c r="H26" s="14"/>
      <c r="I26" s="9"/>
    </row>
    <row r="27" customFormat="false" ht="18" hidden="false" customHeight="true" outlineLevel="0" collapsed="false">
      <c r="A27" s="15"/>
      <c r="B27" s="16"/>
      <c r="C27" s="16"/>
      <c r="D27" s="17"/>
      <c r="E27" s="18"/>
      <c r="F27" s="19"/>
      <c r="G27" s="13" t="str">
        <f aca="false">IF(AND(D27&lt;&gt;"",F27&lt;&gt;""),D27*F27,"")</f>
        <v/>
      </c>
      <c r="H27" s="20"/>
      <c r="I27" s="16"/>
    </row>
    <row r="28" customFormat="false" ht="18" hidden="false" customHeight="true" outlineLevel="0" collapsed="false">
      <c r="A28" s="8"/>
      <c r="B28" s="9"/>
      <c r="C28" s="9"/>
      <c r="D28" s="10"/>
      <c r="E28" s="11"/>
      <c r="F28" s="12"/>
      <c r="G28" s="13" t="str">
        <f aca="false">IF(AND(D28&lt;&gt;"",F28&lt;&gt;""),D28*F28,"")</f>
        <v/>
      </c>
      <c r="H28" s="14"/>
      <c r="I28" s="9"/>
    </row>
    <row r="29" customFormat="false" ht="18" hidden="false" customHeight="true" outlineLevel="0" collapsed="false">
      <c r="A29" s="15"/>
      <c r="B29" s="16"/>
      <c r="C29" s="16"/>
      <c r="D29" s="17"/>
      <c r="E29" s="18"/>
      <c r="F29" s="19"/>
      <c r="G29" s="13" t="str">
        <f aca="false">IF(AND(D29&lt;&gt;"",F29&lt;&gt;""),D29*F29,"")</f>
        <v/>
      </c>
      <c r="H29" s="20"/>
      <c r="I29" s="16"/>
    </row>
    <row r="30" customFormat="false" ht="18" hidden="false" customHeight="true" outlineLevel="0" collapsed="false">
      <c r="A30" s="8"/>
      <c r="B30" s="9"/>
      <c r="C30" s="9"/>
      <c r="D30" s="10"/>
      <c r="E30" s="11"/>
      <c r="F30" s="12"/>
      <c r="G30" s="13" t="str">
        <f aca="false">IF(AND(D30&lt;&gt;"",F30&lt;&gt;""),D30*F30,"")</f>
        <v/>
      </c>
      <c r="H30" s="14"/>
      <c r="I30" s="9"/>
    </row>
    <row r="31" customFormat="false" ht="18" hidden="false" customHeight="true" outlineLevel="0" collapsed="false">
      <c r="A31" s="15"/>
      <c r="B31" s="16"/>
      <c r="C31" s="16"/>
      <c r="D31" s="17"/>
      <c r="E31" s="18"/>
      <c r="F31" s="19"/>
      <c r="G31" s="13" t="str">
        <f aca="false">IF(AND(D31&lt;&gt;"",F31&lt;&gt;""),D31*F31,"")</f>
        <v/>
      </c>
      <c r="H31" s="20"/>
      <c r="I31" s="16"/>
    </row>
    <row r="32" customFormat="false" ht="18" hidden="false" customHeight="true" outlineLevel="0" collapsed="false">
      <c r="A32" s="8"/>
      <c r="B32" s="9"/>
      <c r="C32" s="9"/>
      <c r="D32" s="10"/>
      <c r="E32" s="11"/>
      <c r="F32" s="12"/>
      <c r="G32" s="13" t="str">
        <f aca="false">IF(AND(D32&lt;&gt;"",F32&lt;&gt;""),D32*F32,"")</f>
        <v/>
      </c>
      <c r="H32" s="14"/>
      <c r="I32" s="9"/>
    </row>
    <row r="33" customFormat="false" ht="18" hidden="false" customHeight="true" outlineLevel="0" collapsed="false">
      <c r="A33" s="15"/>
      <c r="B33" s="16"/>
      <c r="C33" s="16"/>
      <c r="D33" s="17"/>
      <c r="E33" s="18"/>
      <c r="F33" s="19"/>
      <c r="G33" s="13" t="str">
        <f aca="false">IF(AND(D33&lt;&gt;"",F33&lt;&gt;""),D33*F33,"")</f>
        <v/>
      </c>
      <c r="H33" s="20"/>
      <c r="I33" s="16"/>
    </row>
    <row r="34" customFormat="false" ht="19.5" hidden="false" customHeight="true" outlineLevel="0" collapsed="false">
      <c r="A34" s="21" t="s">
        <v>35</v>
      </c>
      <c r="B34" s="21"/>
      <c r="C34" s="21"/>
      <c r="D34" s="21"/>
      <c r="E34" s="21"/>
      <c r="F34" s="21"/>
      <c r="G34" s="22" t="n">
        <f aca="false">SUM(G14:G33)</f>
        <v>170</v>
      </c>
      <c r="H34" s="3"/>
      <c r="I34" s="3"/>
    </row>
    <row r="35" customFormat="false" ht="18" hidden="false" customHeight="true" outlineLevel="0" collapsed="false">
      <c r="A35" s="4" t="s">
        <v>36</v>
      </c>
      <c r="B35" s="4"/>
      <c r="C35" s="4"/>
      <c r="D35" s="4"/>
      <c r="E35" s="4"/>
      <c r="F35" s="23" t="n">
        <v>0.19</v>
      </c>
      <c r="G35" s="22" t="n">
        <f aca="false">G34*F35</f>
        <v>32.3</v>
      </c>
      <c r="H35" s="24"/>
      <c r="I35" s="24"/>
    </row>
    <row r="36" customFormat="false" ht="21.75" hidden="false" customHeight="true" outlineLevel="0" collapsed="false">
      <c r="A36" s="25" t="s">
        <v>37</v>
      </c>
      <c r="B36" s="25"/>
      <c r="C36" s="25"/>
      <c r="D36" s="25"/>
      <c r="E36" s="25"/>
      <c r="F36" s="25"/>
      <c r="G36" s="26" t="n">
        <f aca="false">G34+G35</f>
        <v>202.3</v>
      </c>
      <c r="H36" s="27"/>
      <c r="I36" s="27"/>
    </row>
    <row r="37" customFormat="false" ht="9.75" hidden="false" customHeight="true" outlineLevel="0" collapsed="false"/>
    <row r="38" customFormat="false" ht="18" hidden="false" customHeight="true" outlineLevel="0" collapsed="false">
      <c r="A38" s="4" t="s">
        <v>38</v>
      </c>
      <c r="B38" s="4"/>
      <c r="C38" s="4"/>
      <c r="D38" s="4"/>
      <c r="E38" s="5"/>
      <c r="F38" s="5"/>
      <c r="G38" s="5"/>
      <c r="H38" s="5"/>
      <c r="I38" s="5"/>
    </row>
    <row r="39" customFormat="false" ht="18" hidden="false" customHeight="true" outlineLevel="0" collapsed="false">
      <c r="A39" s="4" t="s">
        <v>39</v>
      </c>
      <c r="B39" s="4"/>
      <c r="C39" s="4"/>
      <c r="D39" s="4"/>
      <c r="E39" s="5"/>
      <c r="F39" s="5"/>
      <c r="G39" s="5"/>
      <c r="H39" s="5"/>
      <c r="I39" s="5"/>
    </row>
    <row r="40" customFormat="false" ht="18" hidden="false" customHeight="true" outlineLevel="0" collapsed="false">
      <c r="A40" s="4" t="s">
        <v>40</v>
      </c>
      <c r="B40" s="4"/>
      <c r="C40" s="4"/>
      <c r="D40" s="4"/>
      <c r="E40" s="5"/>
      <c r="F40" s="5"/>
      <c r="G40" s="5"/>
      <c r="H40" s="5"/>
      <c r="I40" s="5"/>
    </row>
    <row r="42" customFormat="false" ht="13.5" hidden="false" customHeight="true" outlineLevel="0" collapsed="false">
      <c r="A42" s="28" t="s">
        <v>41</v>
      </c>
      <c r="B42" s="28"/>
      <c r="C42" s="28"/>
      <c r="D42" s="28"/>
      <c r="E42" s="28"/>
      <c r="F42" s="28"/>
      <c r="G42" s="28"/>
      <c r="H42" s="28"/>
      <c r="I42" s="28"/>
    </row>
  </sheetData>
  <mergeCells count="33">
    <mergeCell ref="A2:I2"/>
    <mergeCell ref="A4:D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C8:D8"/>
    <mergeCell ref="F8:I8"/>
    <mergeCell ref="A9:B9"/>
    <mergeCell ref="C9:D9"/>
    <mergeCell ref="F9:I9"/>
    <mergeCell ref="A10:B10"/>
    <mergeCell ref="C10:D10"/>
    <mergeCell ref="F10:I10"/>
    <mergeCell ref="A11:B11"/>
    <mergeCell ref="C11:D11"/>
    <mergeCell ref="F11:I11"/>
    <mergeCell ref="A34:F34"/>
    <mergeCell ref="A35:E35"/>
    <mergeCell ref="A36:F36"/>
    <mergeCell ref="A38:D38"/>
    <mergeCell ref="E38:I38"/>
    <mergeCell ref="A39:D39"/>
    <mergeCell ref="E39:I39"/>
    <mergeCell ref="A40:D40"/>
    <mergeCell ref="E40:I40"/>
    <mergeCell ref="A42:I4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B2:E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6"/>
    <col collapsed="false" customWidth="true" hidden="false" outlineLevel="0" max="3" min="3" style="0" width="22"/>
    <col collapsed="false" customWidth="true" hidden="false" outlineLevel="0" max="4" min="4" style="0" width="14"/>
    <col collapsed="false" customWidth="true" hidden="false" outlineLevel="0" max="5" min="5" style="0" width="36"/>
  </cols>
  <sheetData>
    <row r="2" customFormat="false" ht="36" hidden="false" customHeight="true" outlineLevel="0" collapsed="false">
      <c r="B2" s="29" t="s">
        <v>42</v>
      </c>
      <c r="C2" s="29"/>
      <c r="D2" s="29"/>
      <c r="E2" s="29"/>
    </row>
    <row r="3" customFormat="false" ht="13.5" hidden="false" customHeight="true" outlineLevel="0" collapsed="false">
      <c r="B3" s="30" t="s">
        <v>43</v>
      </c>
      <c r="C3" s="30"/>
      <c r="D3" s="30"/>
      <c r="E3" s="30"/>
    </row>
    <row r="5" customFormat="false" ht="21.75" hidden="false" customHeight="true" outlineLevel="0" collapsed="false">
      <c r="B5" s="31" t="s">
        <v>44</v>
      </c>
      <c r="C5" s="31"/>
      <c r="D5" s="31"/>
      <c r="E5" s="31"/>
    </row>
    <row r="7" customFormat="false" ht="19.5" hidden="false" customHeight="true" outlineLevel="0" collapsed="false">
      <c r="B7" s="2" t="s">
        <v>45</v>
      </c>
      <c r="C7" s="2"/>
      <c r="D7" s="2"/>
      <c r="E7" s="2"/>
    </row>
    <row r="8" customFormat="false" ht="19.5" hidden="false" customHeight="true" outlineLevel="0" collapsed="false">
      <c r="B8" s="32" t="s">
        <v>46</v>
      </c>
      <c r="C8" s="10" t="n">
        <v>1200</v>
      </c>
      <c r="D8" s="33" t="s">
        <v>47</v>
      </c>
      <c r="E8" s="34" t="s">
        <v>48</v>
      </c>
    </row>
    <row r="9" customFormat="false" ht="19.5" hidden="false" customHeight="true" outlineLevel="0" collapsed="false">
      <c r="B9" s="32" t="s">
        <v>49</v>
      </c>
      <c r="C9" s="10" t="n">
        <v>45</v>
      </c>
      <c r="D9" s="33" t="s">
        <v>50</v>
      </c>
      <c r="E9" s="34" t="s">
        <v>51</v>
      </c>
    </row>
    <row r="10" customFormat="false" ht="19.5" hidden="false" customHeight="true" outlineLevel="0" collapsed="false">
      <c r="B10" s="32" t="s">
        <v>52</v>
      </c>
      <c r="C10" s="10" t="n">
        <v>8.5</v>
      </c>
      <c r="D10" s="33" t="s">
        <v>53</v>
      </c>
      <c r="E10" s="34" t="s">
        <v>54</v>
      </c>
    </row>
    <row r="11" customFormat="false" ht="19.5" hidden="false" customHeight="true" outlineLevel="0" collapsed="false">
      <c r="B11" s="32" t="s">
        <v>55</v>
      </c>
      <c r="C11" s="35" t="n">
        <v>0.1</v>
      </c>
      <c r="D11" s="33" t="s">
        <v>56</v>
      </c>
      <c r="E11" s="34" t="s">
        <v>57</v>
      </c>
    </row>
    <row r="13" customFormat="false" ht="19.5" hidden="false" customHeight="true" outlineLevel="0" collapsed="false">
      <c r="B13" s="36" t="s">
        <v>58</v>
      </c>
      <c r="C13" s="36"/>
      <c r="D13" s="36"/>
      <c r="E13" s="36"/>
    </row>
    <row r="14" customFormat="false" ht="21.75" hidden="false" customHeight="true" outlineLevel="0" collapsed="false">
      <c r="B14" s="37" t="s">
        <v>59</v>
      </c>
      <c r="C14" s="38" t="n">
        <f aca="false">SQRT((2*C8*C9)/(C10*C11))</f>
        <v>356.453115471603</v>
      </c>
      <c r="D14" s="39" t="s">
        <v>60</v>
      </c>
      <c r="E14" s="40"/>
    </row>
    <row r="15" customFormat="false" ht="21.75" hidden="false" customHeight="true" outlineLevel="0" collapsed="false">
      <c r="B15" s="37" t="s">
        <v>61</v>
      </c>
      <c r="C15" s="41" t="n">
        <f aca="false">C8/SQRT((2*C8*C9)/(C10*C11))</f>
        <v>3.36650164612069</v>
      </c>
      <c r="D15" s="39" t="s">
        <v>62</v>
      </c>
      <c r="E15" s="40"/>
    </row>
    <row r="16" customFormat="false" ht="21.75" hidden="false" customHeight="true" outlineLevel="0" collapsed="false">
      <c r="B16" s="37" t="s">
        <v>63</v>
      </c>
      <c r="C16" s="41" t="n">
        <f aca="false">365/(C8/SQRT((2*C8*C9)/(C10*C11)))</f>
        <v>108.421155955946</v>
      </c>
      <c r="D16" s="39" t="s">
        <v>64</v>
      </c>
      <c r="E16" s="40"/>
    </row>
    <row r="17" customFormat="false" ht="21.75" hidden="false" customHeight="true" outlineLevel="0" collapsed="false">
      <c r="B17" s="37" t="s">
        <v>65</v>
      </c>
      <c r="C17" s="41" t="n">
        <f aca="false">SQRT(2*C8*C9*C10*C11)</f>
        <v>302.985148150862</v>
      </c>
      <c r="D17" s="39" t="s">
        <v>66</v>
      </c>
      <c r="E17" s="40"/>
    </row>
    <row r="18" customFormat="false" ht="21.75" hidden="false" customHeight="true" outlineLevel="0" collapsed="false">
      <c r="B18" s="37" t="s">
        <v>67</v>
      </c>
      <c r="C18" s="41" t="n">
        <f aca="false">SQRT((2*C8*C9)/(C10*C11))*C10</f>
        <v>3029.85148150862</v>
      </c>
      <c r="D18" s="39" t="s">
        <v>68</v>
      </c>
      <c r="E18" s="40"/>
    </row>
    <row r="20" customFormat="false" ht="18" hidden="false" customHeight="true" outlineLevel="0" collapsed="false">
      <c r="B20" s="42" t="s">
        <v>69</v>
      </c>
      <c r="C20" s="42"/>
      <c r="D20" s="42"/>
      <c r="E20" s="42"/>
    </row>
    <row r="21" customFormat="false" ht="15.75" hidden="false" customHeight="true" outlineLevel="0" collapsed="false">
      <c r="B21" s="43" t="s">
        <v>70</v>
      </c>
      <c r="C21" s="43"/>
      <c r="D21" s="43"/>
      <c r="E21" s="43"/>
    </row>
    <row r="22" customFormat="false" ht="15.75" hidden="false" customHeight="true" outlineLevel="0" collapsed="false">
      <c r="B22" s="43" t="s">
        <v>71</v>
      </c>
      <c r="C22" s="43"/>
      <c r="D22" s="43"/>
      <c r="E22" s="43"/>
    </row>
    <row r="23" customFormat="false" ht="15.75" hidden="false" customHeight="true" outlineLevel="0" collapsed="false">
      <c r="B23" s="43" t="s">
        <v>72</v>
      </c>
      <c r="C23" s="43"/>
      <c r="D23" s="43"/>
      <c r="E23" s="43"/>
    </row>
    <row r="24" customFormat="false" ht="15.75" hidden="false" customHeight="true" outlineLevel="0" collapsed="false">
      <c r="B24" s="43" t="s">
        <v>73</v>
      </c>
      <c r="C24" s="43"/>
      <c r="D24" s="43"/>
      <c r="E24" s="43"/>
    </row>
    <row r="26" customFormat="false" ht="13.5" hidden="false" customHeight="true" outlineLevel="0" collapsed="false">
      <c r="B26" s="28" t="s">
        <v>74</v>
      </c>
      <c r="C26" s="28"/>
      <c r="D26" s="28"/>
      <c r="E26" s="28"/>
    </row>
  </sheetData>
  <mergeCells count="11">
    <mergeCell ref="B2:E2"/>
    <mergeCell ref="B3:E3"/>
    <mergeCell ref="B5:E5"/>
    <mergeCell ref="B7:E7"/>
    <mergeCell ref="B13:E13"/>
    <mergeCell ref="B20:E20"/>
    <mergeCell ref="B21:E21"/>
    <mergeCell ref="B22:E22"/>
    <mergeCell ref="B23:E23"/>
    <mergeCell ref="B24:E24"/>
    <mergeCell ref="B26:E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4A325"/>
    <pageSetUpPr fitToPage="false"/>
  </sheetPr>
  <dimension ref="B2:E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2"/>
    <col collapsed="false" customWidth="true" hidden="false" outlineLevel="0" max="3" min="3" style="0" width="22"/>
    <col collapsed="false" customWidth="true" hidden="false" outlineLevel="0" max="4" min="4" style="0" width="14"/>
    <col collapsed="false" customWidth="true" hidden="false" outlineLevel="0" max="5" min="5" style="0" width="22"/>
  </cols>
  <sheetData>
    <row r="2" customFormat="false" ht="36" hidden="false" customHeight="true" outlineLevel="0" collapsed="false">
      <c r="B2" s="29" t="s">
        <v>75</v>
      </c>
      <c r="C2" s="29"/>
      <c r="D2" s="29"/>
      <c r="E2" s="29"/>
    </row>
    <row r="3" customFormat="false" ht="13.5" hidden="false" customHeight="true" outlineLevel="0" collapsed="false">
      <c r="B3" s="30" t="s">
        <v>76</v>
      </c>
      <c r="C3" s="30"/>
      <c r="D3" s="30"/>
      <c r="E3" s="30"/>
    </row>
    <row r="5" customFormat="false" ht="19.5" hidden="false" customHeight="true" outlineLevel="0" collapsed="false">
      <c r="B5" s="2" t="s">
        <v>77</v>
      </c>
      <c r="C5" s="2"/>
      <c r="D5" s="2"/>
      <c r="E5" s="2"/>
    </row>
    <row r="6" customFormat="false" ht="19.5" hidden="false" customHeight="true" outlineLevel="0" collapsed="false">
      <c r="B6" s="32" t="s">
        <v>78</v>
      </c>
      <c r="C6" s="44" t="s">
        <v>79</v>
      </c>
      <c r="D6" s="45" t="s">
        <v>80</v>
      </c>
      <c r="E6" s="45"/>
    </row>
    <row r="7" customFormat="false" ht="19.5" hidden="false" customHeight="true" outlineLevel="0" collapsed="false">
      <c r="B7" s="32" t="s">
        <v>81</v>
      </c>
      <c r="C7" s="46" t="n">
        <v>10</v>
      </c>
      <c r="D7" s="45" t="s">
        <v>54</v>
      </c>
      <c r="E7" s="45"/>
    </row>
    <row r="8" customFormat="false" ht="19.5" hidden="false" customHeight="true" outlineLevel="0" collapsed="false">
      <c r="B8" s="32" t="s">
        <v>20</v>
      </c>
      <c r="C8" s="47" t="n">
        <v>50</v>
      </c>
      <c r="D8" s="45" t="s">
        <v>82</v>
      </c>
      <c r="E8" s="45"/>
    </row>
    <row r="9" customFormat="false" ht="19.5" hidden="false" customHeight="true" outlineLevel="0" collapsed="false">
      <c r="B9" s="32" t="s">
        <v>21</v>
      </c>
      <c r="C9" s="44" t="s">
        <v>28</v>
      </c>
      <c r="D9" s="45" t="s">
        <v>83</v>
      </c>
      <c r="E9" s="45"/>
    </row>
    <row r="10" customFormat="false" ht="19.5" hidden="false" customHeight="true" outlineLevel="0" collapsed="false">
      <c r="B10" s="32" t="s">
        <v>84</v>
      </c>
      <c r="C10" s="48" t="n">
        <v>0.19</v>
      </c>
      <c r="D10" s="45" t="s">
        <v>85</v>
      </c>
      <c r="E10" s="45"/>
    </row>
    <row r="12" customFormat="false" ht="19.5" hidden="false" customHeight="true" outlineLevel="0" collapsed="false">
      <c r="B12" s="36" t="s">
        <v>58</v>
      </c>
      <c r="C12" s="36"/>
      <c r="D12" s="36"/>
      <c r="E12" s="36"/>
    </row>
    <row r="13" customFormat="false" ht="21.75" hidden="false" customHeight="true" outlineLevel="0" collapsed="false">
      <c r="B13" s="32" t="s">
        <v>86</v>
      </c>
      <c r="C13" s="49" t="n">
        <f aca="false">C7*C8</f>
        <v>500</v>
      </c>
      <c r="D13" s="50"/>
      <c r="E13" s="50"/>
    </row>
    <row r="14" customFormat="false" ht="21.75" hidden="false" customHeight="true" outlineLevel="0" collapsed="false">
      <c r="B14" s="32" t="s">
        <v>87</v>
      </c>
      <c r="C14" s="49" t="n">
        <f aca="false">C13*C10</f>
        <v>95</v>
      </c>
      <c r="D14" s="50"/>
      <c r="E14" s="50"/>
    </row>
    <row r="15" customFormat="false" ht="21.75" hidden="false" customHeight="true" outlineLevel="0" collapsed="false">
      <c r="B15" s="37" t="s">
        <v>88</v>
      </c>
      <c r="C15" s="51" t="n">
        <f aca="false">C13+C14</f>
        <v>595</v>
      </c>
      <c r="D15" s="50"/>
      <c r="E15" s="50"/>
    </row>
    <row r="16" customFormat="false" ht="21.75" hidden="false" customHeight="true" outlineLevel="0" collapsed="false">
      <c r="B16" s="32" t="s">
        <v>89</v>
      </c>
      <c r="C16" s="49" t="n">
        <f aca="false">C15/C8</f>
        <v>11.9</v>
      </c>
      <c r="D16" s="50"/>
      <c r="E16" s="50"/>
    </row>
    <row r="18" customFormat="false" ht="19.5" hidden="false" customHeight="true" outlineLevel="0" collapsed="false">
      <c r="B18" s="2" t="s">
        <v>90</v>
      </c>
      <c r="C18" s="2"/>
      <c r="D18" s="2"/>
      <c r="E18" s="2"/>
    </row>
    <row r="19" customFormat="false" ht="18" hidden="false" customHeight="true" outlineLevel="0" collapsed="false">
      <c r="B19" s="7" t="s">
        <v>17</v>
      </c>
      <c r="C19" s="7" t="s">
        <v>22</v>
      </c>
      <c r="D19" s="7" t="s">
        <v>20</v>
      </c>
      <c r="E19" s="7" t="s">
        <v>91</v>
      </c>
    </row>
    <row r="20" customFormat="false" ht="16.5" hidden="false" customHeight="true" outlineLevel="0" collapsed="false">
      <c r="B20" s="52" t="n">
        <v>1</v>
      </c>
      <c r="C20" s="10"/>
      <c r="D20" s="53"/>
      <c r="E20" s="13" t="str">
        <f aca="false">IF(AND(C20&lt;&gt;"",D20&lt;&gt;""),C20*D20,"")</f>
        <v/>
      </c>
    </row>
    <row r="21" customFormat="false" ht="16.5" hidden="false" customHeight="true" outlineLevel="0" collapsed="false">
      <c r="B21" s="54" t="n">
        <v>2</v>
      </c>
      <c r="C21" s="17"/>
      <c r="D21" s="55"/>
      <c r="E21" s="13" t="str">
        <f aca="false">IF(AND(C21&lt;&gt;"",D21&lt;&gt;""),C21*D21,"")</f>
        <v/>
      </c>
    </row>
    <row r="22" customFormat="false" ht="16.5" hidden="false" customHeight="true" outlineLevel="0" collapsed="false">
      <c r="B22" s="52" t="n">
        <v>3</v>
      </c>
      <c r="C22" s="10"/>
      <c r="D22" s="53"/>
      <c r="E22" s="13" t="str">
        <f aca="false">IF(AND(C22&lt;&gt;"",D22&lt;&gt;""),C22*D22,"")</f>
        <v/>
      </c>
    </row>
    <row r="23" customFormat="false" ht="16.5" hidden="false" customHeight="true" outlineLevel="0" collapsed="false">
      <c r="B23" s="54" t="n">
        <v>4</v>
      </c>
      <c r="C23" s="17"/>
      <c r="D23" s="55"/>
      <c r="E23" s="13" t="str">
        <f aca="false">IF(AND(C23&lt;&gt;"",D23&lt;&gt;""),C23*D23,"")</f>
        <v/>
      </c>
    </row>
    <row r="24" customFormat="false" ht="16.5" hidden="false" customHeight="true" outlineLevel="0" collapsed="false">
      <c r="B24" s="52" t="n">
        <v>5</v>
      </c>
      <c r="C24" s="10"/>
      <c r="D24" s="53"/>
      <c r="E24" s="13" t="str">
        <f aca="false">IF(AND(C24&lt;&gt;"",D24&lt;&gt;""),C24*D24,"")</f>
        <v/>
      </c>
    </row>
    <row r="25" customFormat="false" ht="16.5" hidden="false" customHeight="true" outlineLevel="0" collapsed="false">
      <c r="B25" s="54" t="n">
        <v>6</v>
      </c>
      <c r="C25" s="17"/>
      <c r="D25" s="55"/>
      <c r="E25" s="13" t="str">
        <f aca="false">IF(AND(C25&lt;&gt;"",D25&lt;&gt;""),C25*D25,"")</f>
        <v/>
      </c>
    </row>
    <row r="26" customFormat="false" ht="16.5" hidden="false" customHeight="true" outlineLevel="0" collapsed="false">
      <c r="B26" s="52" t="n">
        <v>7</v>
      </c>
      <c r="C26" s="10"/>
      <c r="D26" s="53"/>
      <c r="E26" s="13" t="str">
        <f aca="false">IF(AND(C26&lt;&gt;"",D26&lt;&gt;""),C26*D26,"")</f>
        <v/>
      </c>
    </row>
    <row r="27" customFormat="false" ht="16.5" hidden="false" customHeight="true" outlineLevel="0" collapsed="false">
      <c r="B27" s="54" t="n">
        <v>8</v>
      </c>
      <c r="C27" s="17"/>
      <c r="D27" s="55"/>
      <c r="E27" s="13" t="str">
        <f aca="false">IF(AND(C27&lt;&gt;"",D27&lt;&gt;""),C27*D27,"")</f>
        <v/>
      </c>
    </row>
    <row r="28" customFormat="false" ht="16.5" hidden="false" customHeight="true" outlineLevel="0" collapsed="false">
      <c r="B28" s="52" t="n">
        <v>9</v>
      </c>
      <c r="C28" s="10"/>
      <c r="D28" s="53"/>
      <c r="E28" s="13" t="str">
        <f aca="false">IF(AND(C28&lt;&gt;"",D28&lt;&gt;""),C28*D28,"")</f>
        <v/>
      </c>
    </row>
    <row r="29" customFormat="false" ht="16.5" hidden="false" customHeight="true" outlineLevel="0" collapsed="false">
      <c r="B29" s="54" t="n">
        <v>10</v>
      </c>
      <c r="C29" s="17"/>
      <c r="D29" s="55"/>
      <c r="E29" s="13" t="str">
        <f aca="false">IF(AND(C29&lt;&gt;"",D29&lt;&gt;""),C29*D29,"")</f>
        <v/>
      </c>
    </row>
    <row r="30" customFormat="false" ht="19.5" hidden="false" customHeight="true" outlineLevel="0" collapsed="false">
      <c r="B30" s="56" t="s">
        <v>92</v>
      </c>
      <c r="C30" s="56"/>
      <c r="D30" s="56"/>
      <c r="E30" s="26" t="n">
        <f aca="false">SUM(E20:E29)</f>
        <v>0</v>
      </c>
    </row>
    <row r="31" customFormat="false" ht="18" hidden="false" customHeight="true" outlineLevel="0" collapsed="false">
      <c r="B31" s="57" t="s">
        <v>93</v>
      </c>
      <c r="C31" s="57"/>
      <c r="D31" s="57"/>
      <c r="E31" s="13" t="n">
        <f aca="false">E30*C10</f>
        <v>0</v>
      </c>
    </row>
    <row r="32" customFormat="false" ht="21.75" hidden="false" customHeight="true" outlineLevel="0" collapsed="false">
      <c r="B32" s="25" t="s">
        <v>94</v>
      </c>
      <c r="C32" s="25"/>
      <c r="D32" s="25"/>
      <c r="E32" s="58" t="n">
        <f aca="false">E30+E31</f>
        <v>0</v>
      </c>
    </row>
    <row r="34" customFormat="false" ht="13.5" hidden="false" customHeight="true" outlineLevel="0" collapsed="false">
      <c r="B34" s="28" t="s">
        <v>95</v>
      </c>
      <c r="C34" s="28"/>
      <c r="D34" s="28"/>
      <c r="E34" s="28"/>
    </row>
  </sheetData>
  <mergeCells count="18">
    <mergeCell ref="B2:E2"/>
    <mergeCell ref="B3:E3"/>
    <mergeCell ref="B5:E5"/>
    <mergeCell ref="D6:E6"/>
    <mergeCell ref="D7:E7"/>
    <mergeCell ref="D8:E8"/>
    <mergeCell ref="D9:E9"/>
    <mergeCell ref="D10:E10"/>
    <mergeCell ref="B12:E12"/>
    <mergeCell ref="D13:E13"/>
    <mergeCell ref="D14:E14"/>
    <mergeCell ref="D15:E15"/>
    <mergeCell ref="D16:E16"/>
    <mergeCell ref="B18:E18"/>
    <mergeCell ref="B30:D30"/>
    <mergeCell ref="B31:D31"/>
    <mergeCell ref="B32:D32"/>
    <mergeCell ref="B34:E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2026-03-16T08:57:55Z</dcterms:created>
  <dc:creator>openpyxl</dc:creator>
  <dc:description/>
  <dc:language>en-US</dc:language>
  <cp:lastModifiedBy/>
  <dcterms:modified xsi:type="dcterms:W3CDTF">2026-03-16T08:57:55Z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