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weichungsanalyse" sheetId="1" state="visible" r:id="rId2"/>
    <sheet name="Schnellrechner" sheetId="2" state="visible" r:id="rId3"/>
    <sheet name="KPI Dashboard" sheetId="3" state="visible" r:id="rId4"/>
    <sheet name="Datenstruktur" sheetId="4" state="visible" r:id="rId5"/>
    <sheet name="Funktionsübersicht" sheetId="5" state="visible" r:id="rId6"/>
    <sheet name="Best Practices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<sst xmlns="http://schemas.openxmlformats.org/spreadsheetml/2006/main" count="193" uniqueCount="138">
  <si>
    <t xml:space="preserve">ABWEICHUNGSANALYSE - Controlling Dashboard</t>
  </si>
  <si>
    <t xml:space="preserve">Kostenstelle</t>
  </si>
  <si>
    <t xml:space="preserve">Beschreibung</t>
  </si>
  <si>
    <t xml:space="preserve">Budget (€)</t>
  </si>
  <si>
    <t xml:space="preserve">Ist (€)</t>
  </si>
  <si>
    <t xml:space="preserve">Absolute Abweichung (€)</t>
  </si>
  <si>
    <t xml:space="preserve">Relative Abweichung (%)</t>
  </si>
  <si>
    <t xml:space="preserve">Status</t>
  </si>
  <si>
    <t xml:space="preserve">1000</t>
  </si>
  <si>
    <t xml:space="preserve">Personal</t>
  </si>
  <si>
    <t xml:space="preserve">1100</t>
  </si>
  <si>
    <t xml:space="preserve">Gehälter</t>
  </si>
  <si>
    <t xml:space="preserve">1200</t>
  </si>
  <si>
    <t xml:space="preserve">Sozialleistungen</t>
  </si>
  <si>
    <t xml:space="preserve">2000</t>
  </si>
  <si>
    <t xml:space="preserve">Material</t>
  </si>
  <si>
    <t xml:space="preserve">2100</t>
  </si>
  <si>
    <t xml:space="preserve">Rohstoffe</t>
  </si>
  <si>
    <t xml:space="preserve">2200</t>
  </si>
  <si>
    <t xml:space="preserve">Hilfsstoffe</t>
  </si>
  <si>
    <t xml:space="preserve">3000</t>
  </si>
  <si>
    <t xml:space="preserve">Betriebskosten</t>
  </si>
  <si>
    <t xml:space="preserve">3100</t>
  </si>
  <si>
    <t xml:space="preserve">Energie</t>
  </si>
  <si>
    <t xml:space="preserve">3200</t>
  </si>
  <si>
    <t xml:space="preserve">Miete</t>
  </si>
  <si>
    <t xml:space="preserve">4000</t>
  </si>
  <si>
    <t xml:space="preserve">Marketing</t>
  </si>
  <si>
    <t xml:space="preserve">5000</t>
  </si>
  <si>
    <t xml:space="preserve">IT &amp; Software</t>
  </si>
  <si>
    <t xml:space="preserve">6000</t>
  </si>
  <si>
    <t xml:space="preserve">Sonstige</t>
  </si>
  <si>
    <t xml:space="preserve">GESAMT</t>
  </si>
  <si>
    <t xml:space="preserve">SCHNELLRECHNER ABWEICHUNG</t>
  </si>
  <si>
    <t xml:space="preserve">Eingaben</t>
  </si>
  <si>
    <t xml:space="preserve">Budget / Plan (€):</t>
  </si>
  <si>
    <t xml:space="preserve">Ist-Werte (€):</t>
  </si>
  <si>
    <t xml:space="preserve">Ergebnisse</t>
  </si>
  <si>
    <t xml:space="preserve">Absolute Abweichung (€):</t>
  </si>
  <si>
    <t xml:space="preserve">Relative Abweichung (%):</t>
  </si>
  <si>
    <t xml:space="preserve">Status:</t>
  </si>
  <si>
    <t xml:space="preserve">Formeln (Mathematische Grundlagen):</t>
  </si>
  <si>
    <t xml:space="preserve">Δ(abs) = Ist - Budget</t>
  </si>
  <si>
    <t xml:space="preserve">Δ(%) = (Ist - Budget) / |Budget|</t>
  </si>
  <si>
    <t xml:space="preserve">KPI-TRACKING DASHBOARD</t>
  </si>
  <si>
    <t xml:space="preserve">KPI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</si>
  <si>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</si>
  <si>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</si>
  <si>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</si>
  <si>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</si>
  <si>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</si>
  <si>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</si>
  <si>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</si>
  <si>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</si>
  <si>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</si>
  <si>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</si>
  <si>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</si>
  <si>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</si>
  <si>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YTD</t>
  </si>
  <si>
    <t xml:space="preserve">FY Budget</t>
  </si>
  <si>
    <t xml:space="preserve">Abw. (%)</t>
  </si>
  <si>
    <t xml:space="preserve">Umsatz (€k)</t>
  </si>
  <si>
    <t xml:space="preserve">Kosten (€k)</t>
  </si>
  <si>
    <t xml:space="preserve">EBIT (€k)</t>
  </si>
  <si>
    <t xml:space="preserve">EBIT-Marge (%)</t>
  </si>
  <si>
    <t xml:space="preserve">Deckungsbeitrag (%)</t>
  </si>
  <si>
    <t xml:space="preserve">DATENSTRUKTUR FÜR POWER QUERY</t>
  </si>
  <si>
    <t xml:space="preserve">Rohdaten (aus ERP/SAP)</t>
  </si>
  <si>
    <t xml:space="preserve">Datum</t>
  </si>
  <si>
    <t xml:space="preserve">Kostenart</t>
  </si>
  <si>
    <t xml:space="preserve">Betrag</t>
  </si>
  <si>
    <t xml:space="preserve">Währung</t>
  </si>
  <si>
    <t xml:space="preserve">Quelle</t>
  </si>
  <si>
    <t xml:space="preserve">2024-01-15</t>
  </si>
  <si>
    <t xml:space="preserve">EUR</t>
  </si>
  <si>
    <t xml:space="preserve">SAP</t>
  </si>
  <si>
    <t xml:space="preserve">2024-01-31</t>
  </si>
  <si>
    <t xml:space="preserve">2024-02-15</t>
  </si>
  <si>
    <t xml:space="preserve">WICHTIGE EXCEL-FUNKTIONEN FÜR CONTROLLER</t>
  </si>
  <si>
    <t xml:space="preserve">Kategorie</t>
  </si>
  <si>
    <t xml:space="preserve">Funktion</t>
  </si>
  <si>
    <t xml:space="preserve">Beispiel</t>
  </si>
  <si>
    <t xml:space="preserve">Verweise</t>
  </si>
  <si>
    <t xml:space="preserve">XVERWEIS</t>
  </si>
  <si>
    <t xml:space="preserve">Moderner Ersatz für SVERWEIS</t>
  </si>
  <si>
    <t xml:space="preserve">=XVERWEIS(A1;B:B;C:C)</t>
  </si>
  <si>
    <t xml:space="preserve">INDEX/VERGLEICH</t>
  </si>
  <si>
    <t xml:space="preserve">Flexibler als SVERWEIS</t>
  </si>
  <si>
    <t xml:space="preserve">=INDEX(B:B;VERGLEICH(A1;C:C;0))</t>
  </si>
  <si>
    <t xml:space="preserve">Dynamische Arrays</t>
  </si>
  <si>
    <t xml:space="preserve">FILTER</t>
  </si>
  <si>
    <t xml:space="preserve">Filtert Daten nach Kriterien</t>
  </si>
  <si>
    <t xml:space="preserve">=FILTER(A:C;B:B&gt;100)</t>
  </si>
  <si>
    <t xml:space="preserve">SORTIEREN</t>
  </si>
  <si>
    <t xml:space="preserve">Sortiert Bereich automatisch</t>
  </si>
  <si>
    <t xml:space="preserve">=SORTIEREN(A1:C10;2;-1)</t>
  </si>
  <si>
    <t xml:space="preserve">EINDEUTIG</t>
  </si>
  <si>
    <t xml:space="preserve">Gibt eindeutige Werte zurück</t>
  </si>
  <si>
    <t xml:space="preserve">=EINDEUTIG(A:A)</t>
  </si>
  <si>
    <t xml:space="preserve">Aggregation</t>
  </si>
  <si>
    <t xml:space="preserve">SUMMEWENNS</t>
  </si>
  <si>
    <t xml:space="preserve">Summe mit mehreren Kriterien</t>
  </si>
  <si>
    <t xml:space="preserve">=SUMMEWENNS(D:D;A:A;"1000";B:B;"&gt;0")</t>
  </si>
  <si>
    <t xml:space="preserve">ZÄHLENWENNS</t>
  </si>
  <si>
    <t xml:space="preserve">Zählen mit mehreren Kriterien</t>
  </si>
  <si>
    <t xml:space="preserve">=ZÄHLENWENNS(A:A;"1000";B:B;"&gt;0")</t>
  </si>
  <si>
    <t xml:space="preserve">Logik</t>
  </si>
  <si>
    <t xml:space="preserve">WENNS</t>
  </si>
  <si>
    <t xml:space="preserve">Mehrfache Bedingungen</t>
  </si>
  <si>
    <t xml:space="preserve">=WENNS(A1&gt;100;"Hoch";A1&gt;50;"Mittel")</t>
  </si>
  <si>
    <t xml:space="preserve">WENNFEHLER</t>
  </si>
  <si>
    <t xml:space="preserve">Fehlerbehandlung</t>
  </si>
  <si>
    <t xml:space="preserve">=WENNFEHLER(A1/B1;0)</t>
  </si>
  <si>
    <t xml:space="preserve">EDATUM</t>
  </si>
  <si>
    <t xml:space="preserve">Datum plus Monate</t>
  </si>
  <si>
    <t xml:space="preserve">=EDATUM(A1;3)</t>
  </si>
  <si>
    <t xml:space="preserve">MONATSENDE</t>
  </si>
  <si>
    <t xml:space="preserve">Letzter Tag des Monats</t>
  </si>
  <si>
    <t xml:space="preserve">=MONATSENDE(A1;0)</t>
  </si>
  <si>
    <t xml:space="preserve">SPREADSHEET GOVERNANCE - CHECKLISTE</t>
  </si>
  <si>
    <t xml:space="preserve">Best Practice</t>
  </si>
  <si>
    <t xml:space="preserve">Struktur</t>
  </si>
  <si>
    <t xml:space="preserve">Daten, Logik und Präsentation trennen</t>
  </si>
  <si>
    <t xml:space="preserve">☐</t>
  </si>
  <si>
    <t xml:space="preserve">Tabellen verwenden (Strg+T)</t>
  </si>
  <si>
    <t xml:space="preserve">Blätter schützen</t>
  </si>
  <si>
    <t xml:space="preserve">Formeln</t>
  </si>
  <si>
    <t xml:space="preserve">Keine Hardcodes in Formeln</t>
  </si>
  <si>
    <t xml:space="preserve">Strukturierte Verweise nutzen</t>
  </si>
  <si>
    <t xml:space="preserve">WENNFEHLER für Division</t>
  </si>
  <si>
    <t xml:space="preserve">Dokumentation</t>
  </si>
  <si>
    <t xml:space="preserve">Annahmen dokumentieren</t>
  </si>
  <si>
    <t xml:space="preserve">Quellen angeben</t>
  </si>
  <si>
    <t xml:space="preserve">Versionskontrolle</t>
  </si>
  <si>
    <t xml:space="preserve">Validierung</t>
  </si>
  <si>
    <t xml:space="preserve">Formeln auf Fehler prüfen</t>
  </si>
  <si>
    <t xml:space="preserve">Plausibilitätsprüfungen</t>
  </si>
  <si>
    <t xml:space="preserve">Testdaten verwenden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</si>
</sst>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;\(#,##0\);\-"/>
    <numFmt numFmtId="167" formatCode="0.0%;\(0.0%\);\-"/>
    <numFmt numFmtId="168" formatCode="0.00%;\(0.00%\);\-"/>
    <numFmt numFmtId="169" formatCode="0.0%"/>
    <numFmt numFmtId="170" formatCode="0.00%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b val="true"/>
      <sz val="11"/>
      <color rgb="FF00695C"/>
      <name val="Cambria"/>
      <family val="0"/>
      <charset val="1"/>
    </font>
    <font>
      <sz val="10"/>
      <name val="Consolas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73763"/>
        <bgColor rgb="FF333333"/>
      </patternFill>
    </fill>
    <fill>
      <patternFill patternType="solid">
        <fgColor rgb="FFF8FAFC"/>
        <bgColor rgb="FFFFFFFF"/>
      </patternFill>
    </fill>
    <fill>
      <patternFill patternType="solid">
        <fgColor rgb="FFE0F2F1"/>
        <bgColor rgb="FFF8FAFC"/>
      </patternFill>
    </fill>
    <fill>
      <patternFill patternType="solid">
        <fgColor rgb="FFFFFF00"/>
        <bgColor rgb="FFFFFF00"/>
      </patternFill>
    </fill>
    <fill>
      <patternFill patternType="solid">
        <fgColor rgb="FFFFF3E0"/>
        <bgColor rgb="FFF8FA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95C"/>
      <rgbColor rgb="FFC0C0C0"/>
      <rgbColor rgb="FF808080"/>
      <rgbColor rgb="FF9999FF"/>
      <rgbColor rgb="FF993366"/>
      <rgbColor rgb="FFFFF3E0"/>
      <rgbColor rgb="FFE0F2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7376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15"/>
    <col collapsed="false" customWidth="true" hidden="false" outlineLevel="0" max="6" min="5" style="0" width="24"/>
    <col collapsed="false" customWidth="true" hidden="false" outlineLevel="0" max="7" min="7" style="0" width="18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Format="false" ht="15" hidden="false" customHeight="false" outlineLevel="0" collapsed="false">
      <c r="A4" s="3" t="s">
        <v>8</v>
      </c>
      <c r="B4" s="4" t="s">
        <v>9</v>
      </c>
      <c r="C4" s="5" t="n">
        <v>250000</v>
      </c>
      <c r="D4" s="5" t="n">
        <v>245000</v>
      </c>
      <c r="E4" s="6" t="n">
        <f aca="false">D4-C4</f>
        <v>-5000</v>
      </c>
      <c r="F4" s="7" t="n">
        <f aca="false">IF(C4=0,"-",(D4-C4)/ABS(C4))</f>
        <v>-0.02</v>
      </c>
      <c r="G4" s="4" t="str">
        <f aca="false">IF(E4&gt;0,"Über Budget",IF(E4&lt;0,"Unter Budget","Planerfüllung"))</f>
        <v>Unter Budget</v>
      </c>
    </row>
    <row r="5" customFormat="false" ht="15" hidden="false" customHeight="false" outlineLevel="0" collapsed="false">
      <c r="A5" s="3" t="s">
        <v>10</v>
      </c>
      <c r="B5" s="4" t="s">
        <v>11</v>
      </c>
      <c r="C5" s="5" t="n">
        <v>180000</v>
      </c>
      <c r="D5" s="5" t="n">
        <v>185000</v>
      </c>
      <c r="E5" s="6" t="n">
        <f aca="false">D5-C5</f>
        <v>5000</v>
      </c>
      <c r="F5" s="7" t="n">
        <f aca="false">IF(C5=0,"-",(D5-C5)/ABS(C5))</f>
        <v>0.0277777777777778</v>
      </c>
      <c r="G5" s="4" t="str">
        <f aca="false">IF(E5&gt;0,"Über Budget",IF(E5&lt;0,"Unter Budget","Planerfüllung"))</f>
        <v>Über Budget</v>
      </c>
    </row>
    <row r="6" customFormat="false" ht="15" hidden="false" customHeight="false" outlineLevel="0" collapsed="false">
      <c r="A6" s="3" t="s">
        <v>12</v>
      </c>
      <c r="B6" s="4" t="s">
        <v>13</v>
      </c>
      <c r="C6" s="5" t="n">
        <v>70000</v>
      </c>
      <c r="D6" s="5" t="n">
        <v>60000</v>
      </c>
      <c r="E6" s="6" t="n">
        <f aca="false">D6-C6</f>
        <v>-10000</v>
      </c>
      <c r="F6" s="7" t="n">
        <f aca="false">IF(C6=0,"-",(D6-C6)/ABS(C6))</f>
        <v>-0.142857142857143</v>
      </c>
      <c r="G6" s="4" t="str">
        <f aca="false">IF(E6&gt;0,"Über Budget",IF(E6&lt;0,"Unter Budget","Planerfüllung"))</f>
        <v>Unter Budget</v>
      </c>
    </row>
    <row r="7" customFormat="false" ht="15" hidden="false" customHeight="false" outlineLevel="0" collapsed="false">
      <c r="A7" s="3" t="s">
        <v>14</v>
      </c>
      <c r="B7" s="4" t="s">
        <v>15</v>
      </c>
      <c r="C7" s="5" t="n">
        <v>150000</v>
      </c>
      <c r="D7" s="5" t="n">
        <v>162000</v>
      </c>
      <c r="E7" s="6" t="n">
        <f aca="false">D7-C7</f>
        <v>12000</v>
      </c>
      <c r="F7" s="7" t="n">
        <f aca="false">IF(C7=0,"-",(D7-C7)/ABS(C7))</f>
        <v>0.08</v>
      </c>
      <c r="G7" s="4" t="str">
        <f aca="false">IF(E7&gt;0,"Über Budget",IF(E7&lt;0,"Unter Budget","Planerfüllung"))</f>
        <v>Über Budget</v>
      </c>
    </row>
    <row r="8" customFormat="false" ht="15" hidden="false" customHeight="false" outlineLevel="0" collapsed="false">
      <c r="A8" s="3" t="s">
        <v>16</v>
      </c>
      <c r="B8" s="4" t="s">
        <v>17</v>
      </c>
      <c r="C8" s="5" t="n">
        <v>100000</v>
      </c>
      <c r="D8" s="5" t="n">
        <v>110000</v>
      </c>
      <c r="E8" s="6" t="n">
        <f aca="false">D8-C8</f>
        <v>10000</v>
      </c>
      <c r="F8" s="7" t="n">
        <f aca="false">IF(C8=0,"-",(D8-C8)/ABS(C8))</f>
        <v>0.1</v>
      </c>
      <c r="G8" s="4" t="str">
        <f aca="false">IF(E8&gt;0,"Über Budget",IF(E8&lt;0,"Unter Budget","Planerfüllung"))</f>
        <v>Über Budget</v>
      </c>
    </row>
    <row r="9" customFormat="false" ht="15" hidden="false" customHeight="false" outlineLevel="0" collapsed="false">
      <c r="A9" s="3" t="s">
        <v>18</v>
      </c>
      <c r="B9" s="4" t="s">
        <v>19</v>
      </c>
      <c r="C9" s="5" t="n">
        <v>50000</v>
      </c>
      <c r="D9" s="5" t="n">
        <v>52000</v>
      </c>
      <c r="E9" s="6" t="n">
        <f aca="false">D9-C9</f>
        <v>2000</v>
      </c>
      <c r="F9" s="7" t="n">
        <f aca="false">IF(C9=0,"-",(D9-C9)/ABS(C9))</f>
        <v>0.04</v>
      </c>
      <c r="G9" s="4" t="str">
        <f aca="false">IF(E9&gt;0,"Über Budget",IF(E9&lt;0,"Unter Budget","Planerfüllung"))</f>
        <v>Über Budget</v>
      </c>
    </row>
    <row r="10" customFormat="false" ht="15" hidden="false" customHeight="false" outlineLevel="0" collapsed="false">
      <c r="A10" s="3" t="s">
        <v>20</v>
      </c>
      <c r="B10" s="4" t="s">
        <v>21</v>
      </c>
      <c r="C10" s="5" t="n">
        <v>80000</v>
      </c>
      <c r="D10" s="5" t="n">
        <v>78000</v>
      </c>
      <c r="E10" s="6" t="n">
        <f aca="false">D10-C10</f>
        <v>-2000</v>
      </c>
      <c r="F10" s="7" t="n">
        <f aca="false">IF(C10=0,"-",(D10-C10)/ABS(C10))</f>
        <v>-0.025</v>
      </c>
      <c r="G10" s="4" t="str">
        <f aca="false">IF(E10&gt;0,"Über Budget",IF(E10&lt;0,"Unter Budget","Planerfüllung"))</f>
        <v>Unter Budget</v>
      </c>
    </row>
    <row r="11" customFormat="false" ht="15" hidden="false" customHeight="false" outlineLevel="0" collapsed="false">
      <c r="A11" s="3" t="s">
        <v>22</v>
      </c>
      <c r="B11" s="4" t="s">
        <v>23</v>
      </c>
      <c r="C11" s="5" t="n">
        <v>45000</v>
      </c>
      <c r="D11" s="5" t="n">
        <v>52000</v>
      </c>
      <c r="E11" s="6" t="n">
        <f aca="false">D11-C11</f>
        <v>7000</v>
      </c>
      <c r="F11" s="7" t="n">
        <f aca="false">IF(C11=0,"-",(D11-C11)/ABS(C11))</f>
        <v>0.155555555555556</v>
      </c>
      <c r="G11" s="4" t="str">
        <f aca="false">IF(E11&gt;0,"Über Budget",IF(E11&lt;0,"Unter Budget","Planerfüllung"))</f>
        <v>Über Budget</v>
      </c>
    </row>
    <row r="12" customFormat="false" ht="15" hidden="false" customHeight="false" outlineLevel="0" collapsed="false">
      <c r="A12" s="3" t="s">
        <v>24</v>
      </c>
      <c r="B12" s="4" t="s">
        <v>25</v>
      </c>
      <c r="C12" s="5" t="n">
        <v>35000</v>
      </c>
      <c r="D12" s="5" t="n">
        <v>26000</v>
      </c>
      <c r="E12" s="6" t="n">
        <f aca="false">D12-C12</f>
        <v>-9000</v>
      </c>
      <c r="F12" s="7" t="n">
        <f aca="false">IF(C12=0,"-",(D12-C12)/ABS(C12))</f>
        <v>-0.257142857142857</v>
      </c>
      <c r="G12" s="4" t="str">
        <f aca="false">IF(E12&gt;0,"Über Budget",IF(E12&lt;0,"Unter Budget","Planerfüllung"))</f>
        <v>Unter Budget</v>
      </c>
    </row>
    <row r="13" customFormat="false" ht="15" hidden="false" customHeight="false" outlineLevel="0" collapsed="false">
      <c r="A13" s="3" t="s">
        <v>26</v>
      </c>
      <c r="B13" s="4" t="s">
        <v>27</v>
      </c>
      <c r="C13" s="5" t="n">
        <v>60000</v>
      </c>
      <c r="D13" s="5" t="n">
        <v>72000</v>
      </c>
      <c r="E13" s="6" t="n">
        <f aca="false">D13-C13</f>
        <v>12000</v>
      </c>
      <c r="F13" s="7" t="n">
        <f aca="false">IF(C13=0,"-",(D13-C13)/ABS(C13))</f>
        <v>0.2</v>
      </c>
      <c r="G13" s="4" t="str">
        <f aca="false">IF(E13&gt;0,"Über Budget",IF(E13&lt;0,"Unter Budget","Planerfüllung"))</f>
        <v>Über Budget</v>
      </c>
    </row>
    <row r="14" customFormat="false" ht="15" hidden="false" customHeight="false" outlineLevel="0" collapsed="false">
      <c r="A14" s="3" t="s">
        <v>28</v>
      </c>
      <c r="B14" s="4" t="s">
        <v>29</v>
      </c>
      <c r="C14" s="5" t="n">
        <v>40000</v>
      </c>
      <c r="D14" s="5" t="n">
        <v>38000</v>
      </c>
      <c r="E14" s="6" t="n">
        <f aca="false">D14-C14</f>
        <v>-2000</v>
      </c>
      <c r="F14" s="7" t="n">
        <f aca="false">IF(C14=0,"-",(D14-C14)/ABS(C14))</f>
        <v>-0.05</v>
      </c>
      <c r="G14" s="4" t="str">
        <f aca="false">IF(E14&gt;0,"Über Budget",IF(E14&lt;0,"Unter Budget","Planerfüllung"))</f>
        <v>Unter Budget</v>
      </c>
    </row>
    <row r="15" customFormat="false" ht="15" hidden="false" customHeight="false" outlineLevel="0" collapsed="false">
      <c r="A15" s="3" t="s">
        <v>30</v>
      </c>
      <c r="B15" s="4" t="s">
        <v>31</v>
      </c>
      <c r="C15" s="5" t="n">
        <v>20000</v>
      </c>
      <c r="D15" s="5" t="n">
        <v>23000</v>
      </c>
      <c r="E15" s="6" t="n">
        <f aca="false">D15-C15</f>
        <v>3000</v>
      </c>
      <c r="F15" s="7" t="n">
        <f aca="false">IF(C15=0,"-",(D15-C15)/ABS(C15))</f>
        <v>0.15</v>
      </c>
      <c r="G15" s="4" t="str">
        <f aca="false">IF(E15&gt;0,"Über Budget",IF(E15&lt;0,"Unter Budget","Planerfüllung"))</f>
        <v>Über Budget</v>
      </c>
    </row>
    <row r="16" customFormat="false" ht="15" hidden="false" customHeight="false" outlineLevel="0" collapsed="false">
      <c r="A16" s="8" t="s">
        <v>32</v>
      </c>
      <c r="B16" s="8"/>
      <c r="C16" s="9" t="n">
        <f aca="false">SUM(C4:C15)</f>
        <v>1080000</v>
      </c>
      <c r="D16" s="9" t="n">
        <f aca="false">SUM(D4:D15)</f>
        <v>1103000</v>
      </c>
      <c r="E16" s="10" t="n">
        <f aca="false">D16-C16</f>
        <v>23000</v>
      </c>
      <c r="F16" s="11" t="n">
        <f aca="false">IF(C16=0,"-",(D16-C16)/ABS(C16))</f>
        <v>0.0212962962962963</v>
      </c>
      <c r="G16" s="8" t="str">
        <f aca="false">IF(E16&gt;0,"Über Budget",IF(E16&lt;0,"Unter Budget","Planerfüllung"))</f>
        <v>Über Budget</v>
      </c>
    </row>
  </sheetData>
  <mergeCells count="2">
    <mergeCell ref="A1:G1"/>
    <mergeCell ref="A16:B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</cols>
  <sheetData>
    <row r="1" customFormat="false" ht="15" hidden="false" customHeight="false" outlineLevel="0" collapsed="false">
      <c r="A1" s="1" t="s">
        <v>33</v>
      </c>
      <c r="B1" s="1"/>
      <c r="C1" s="1"/>
      <c r="D1" s="1"/>
    </row>
    <row r="3" customFormat="false" ht="15" hidden="false" customHeight="false" outlineLevel="0" collapsed="false">
      <c r="A3" s="12" t="s">
        <v>34</v>
      </c>
    </row>
    <row r="5" customFormat="false" ht="15" hidden="false" customHeight="false" outlineLevel="0" collapsed="false">
      <c r="A5" s="0" t="s">
        <v>35</v>
      </c>
      <c r="B5" s="13" t="n">
        <v>10000</v>
      </c>
    </row>
    <row r="6" customFormat="false" ht="15" hidden="false" customHeight="false" outlineLevel="0" collapsed="false">
      <c r="A6" s="0" t="s">
        <v>36</v>
      </c>
      <c r="B6" s="13" t="n">
        <v>12000</v>
      </c>
    </row>
    <row r="8" customFormat="false" ht="15" hidden="false" customHeight="false" outlineLevel="0" collapsed="false">
      <c r="A8" s="14" t="s">
        <v>37</v>
      </c>
    </row>
    <row r="10" customFormat="false" ht="15" hidden="false" customHeight="false" outlineLevel="0" collapsed="false">
      <c r="A10" s="0" t="s">
        <v>38</v>
      </c>
      <c r="B10" s="15" t="n">
        <f aca="false">B6-B5</f>
        <v>2000</v>
      </c>
    </row>
    <row r="11" customFormat="false" ht="15" hidden="false" customHeight="false" outlineLevel="0" collapsed="false">
      <c r="A11" s="0" t="s">
        <v>39</v>
      </c>
      <c r="B11" s="16" t="n">
        <f aca="false">IF(B5=0,"-",(B6-B5)/ABS(B5))</f>
        <v>0.2</v>
      </c>
    </row>
    <row r="12" customFormat="false" ht="15" hidden="false" customHeight="false" outlineLevel="0" collapsed="false">
      <c r="A12" s="0" t="s">
        <v>40</v>
      </c>
      <c r="B12" s="17" t="str">
        <f aca="false">IF(B10&gt;0,"Über Budget",IF(B10&lt;0,"Unter Budget","Planerfüllung"))</f>
        <v>Über Budget</v>
      </c>
    </row>
    <row r="14" customFormat="false" ht="15" hidden="false" customHeight="false" outlineLevel="0" collapsed="false">
      <c r="A14" s="17" t="s">
        <v>41</v>
      </c>
    </row>
    <row r="15" customFormat="false" ht="15" hidden="false" customHeight="false" outlineLevel="0" collapsed="false">
      <c r="A15" s="0" t="s">
        <v>42</v>
      </c>
    </row>
    <row r="16" customFormat="false" ht="15" hidden="false" customHeight="false" outlineLevel="0" collapsed="false">
      <c r="A16" s="0" t="s">
        <v>43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16" min="2" style="0" width="10"/>
  </cols>
  <sheetData>
    <row r="1" customFormat="false" ht="15" hidden="false" customHeight="false" outlineLevel="0" collapsed="false">
      <c r="A1" s="1" t="s">
        <v>44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18" t="s">
        <v>45</v>
      </c>
      <c r="B3" s="19" t="s">
        <v>46</v>
      </c>
      <c r="C3" s="19" t="s">
        <v>47</v>
      </c>
      <c r="D3" s="19" t="s">
        <v>48</v>
      </c>
      <c r="E3" s="19" t="s">
        <v>49</v>
      </c>
      <c r="F3" s="19" t="s">
        <v>50</v>
      </c>
      <c r="G3" s="19" t="s">
        <v>51</v>
      </c>
      <c r="H3" s="19" t="s">
        <v>52</v>
      </c>
      <c r="I3" s="19" t="s">
        <v>53</v>
      </c>
      <c r="J3" s="19" t="s">
        <v>54</v>
      </c>
      <c r="K3" s="19" t="s">
        <v>55</v>
      </c>
      <c r="L3" s="19" t="s">
        <v>56</v>
      </c>
      <c r="M3" s="19" t="s">
        <v>57</v>
      </c>
      <c r="N3" s="19" t="s">
        <v>58</v>
      </c>
      <c r="O3" s="19" t="s">
        <v>59</v>
      </c>
      <c r="P3" s="19" t="s">
        <v>60</v>
      </c>
    </row>
    <row r="4" customFormat="false" ht="15" hidden="false" customHeight="false" outlineLevel="0" collapsed="false">
      <c r="A4" s="17" t="s">
        <v>61</v>
      </c>
      <c r="B4" s="20" t="n">
        <v>120</v>
      </c>
      <c r="C4" s="20" t="n">
        <v>135</v>
      </c>
      <c r="D4" s="20" t="n">
        <v>128</v>
      </c>
      <c r="E4" s="20" t="n">
        <v>142</v>
      </c>
      <c r="F4" s="20" t="n">
        <v>155</v>
      </c>
      <c r="G4" s="20" t="n">
        <v>148</v>
      </c>
      <c r="H4" s="20" t="n">
        <v>160</v>
      </c>
      <c r="I4" s="20" t="n">
        <v>158</v>
      </c>
      <c r="J4" s="20" t="n">
        <v>165</v>
      </c>
      <c r="K4" s="20" t="n">
        <v>172</v>
      </c>
      <c r="L4" s="20" t="n">
        <v>180</v>
      </c>
      <c r="M4" s="20" t="n">
        <v>195</v>
      </c>
      <c r="N4" s="17" t="n">
        <f aca="false">SUM(B4:M4)</f>
        <v>1858</v>
      </c>
      <c r="O4" s="20" t="n">
        <v>1800</v>
      </c>
      <c r="P4" s="21" t="n">
        <f aca="false">IF(O4=0,0,(N4-O4)/ABS(O4))</f>
        <v>0.0322222222222222</v>
      </c>
    </row>
    <row r="5" customFormat="false" ht="15" hidden="false" customHeight="false" outlineLevel="0" collapsed="false">
      <c r="A5" s="17" t="s">
        <v>62</v>
      </c>
      <c r="B5" s="20" t="n">
        <v>95</v>
      </c>
      <c r="C5" s="20" t="n">
        <v>102</v>
      </c>
      <c r="D5" s="20" t="n">
        <v>98</v>
      </c>
      <c r="E5" s="20" t="n">
        <v>108</v>
      </c>
      <c r="F5" s="20" t="n">
        <v>115</v>
      </c>
      <c r="G5" s="20" t="n">
        <v>112</v>
      </c>
      <c r="H5" s="20" t="n">
        <v>120</v>
      </c>
      <c r="I5" s="20" t="n">
        <v>118</v>
      </c>
      <c r="J5" s="20" t="n">
        <v>122</v>
      </c>
      <c r="K5" s="20" t="n">
        <v>128</v>
      </c>
      <c r="L5" s="20" t="n">
        <v>132</v>
      </c>
      <c r="M5" s="20" t="n">
        <v>142</v>
      </c>
      <c r="N5" s="17" t="n">
        <f aca="false">SUM(B5:M5)</f>
        <v>1392</v>
      </c>
      <c r="O5" s="20" t="n">
        <v>1400</v>
      </c>
      <c r="P5" s="21" t="n">
        <f aca="false">IF(O5=0,0,(N5-O5)/ABS(O5))</f>
        <v>-0.00571428571428571</v>
      </c>
    </row>
    <row r="6" customFormat="false" ht="15" hidden="false" customHeight="false" outlineLevel="0" collapsed="false">
      <c r="A6" s="17" t="s">
        <v>63</v>
      </c>
      <c r="B6" s="0" t="n">
        <f aca="false">B4-B5</f>
        <v>25</v>
      </c>
      <c r="C6" s="0" t="n">
        <f aca="false">C4-C5</f>
        <v>33</v>
      </c>
      <c r="D6" s="0" t="n">
        <f aca="false">D4-D5</f>
        <v>30</v>
      </c>
      <c r="E6" s="0" t="n">
        <f aca="false">E4-E5</f>
        <v>34</v>
      </c>
      <c r="F6" s="0" t="n">
        <f aca="false">F4-F5</f>
        <v>40</v>
      </c>
      <c r="G6" s="0" t="n">
        <f aca="false">G4-G5</f>
        <v>36</v>
      </c>
      <c r="H6" s="0" t="n">
        <f aca="false">H4-H5</f>
        <v>40</v>
      </c>
      <c r="I6" s="0" t="n">
        <f aca="false">I4-I5</f>
        <v>40</v>
      </c>
      <c r="J6" s="0" t="n">
        <f aca="false">J4-J5</f>
        <v>43</v>
      </c>
      <c r="K6" s="0" t="n">
        <f aca="false">K4-K5</f>
        <v>44</v>
      </c>
      <c r="L6" s="0" t="n">
        <f aca="false">L4-L5</f>
        <v>48</v>
      </c>
      <c r="M6" s="0" t="n">
        <f aca="false">M4-M5</f>
        <v>53</v>
      </c>
      <c r="N6" s="17" t="n">
        <f aca="false">SUM(B6:M6)</f>
        <v>466</v>
      </c>
      <c r="O6" s="20" t="n">
        <v>400</v>
      </c>
      <c r="P6" s="21" t="n">
        <f aca="false">IF(O6=0,0,(N6-O6)/ABS(O6))</f>
        <v>0.165</v>
      </c>
    </row>
    <row r="7" customFormat="false" ht="15" hidden="false" customHeight="false" outlineLevel="0" collapsed="false">
      <c r="A7" s="17" t="s">
        <v>64</v>
      </c>
      <c r="B7" s="22" t="n">
        <f aca="false">IF(B4=0,0,B6/B4)</f>
        <v>0.208333333333333</v>
      </c>
      <c r="C7" s="22" t="n">
        <f aca="false">IF(C4=0,0,C6/C4)</f>
        <v>0.244444444444444</v>
      </c>
      <c r="D7" s="22" t="n">
        <f aca="false">IF(D4=0,0,D6/D4)</f>
        <v>0.234375</v>
      </c>
      <c r="E7" s="22" t="n">
        <f aca="false">IF(E4=0,0,E6/E4)</f>
        <v>0.23943661971831</v>
      </c>
      <c r="F7" s="22" t="n">
        <f aca="false">IF(F4=0,0,F6/F4)</f>
        <v>0.258064516129032</v>
      </c>
      <c r="G7" s="22" t="n">
        <f aca="false">IF(G4=0,0,G6/G4)</f>
        <v>0.243243243243243</v>
      </c>
      <c r="H7" s="22" t="n">
        <f aca="false">IF(H4=0,0,H6/H4)</f>
        <v>0.25</v>
      </c>
      <c r="I7" s="22" t="n">
        <f aca="false">IF(I4=0,0,I6/I4)</f>
        <v>0.253164556962025</v>
      </c>
      <c r="J7" s="22" t="n">
        <f aca="false">IF(J4=0,0,J6/J4)</f>
        <v>0.260606060606061</v>
      </c>
      <c r="K7" s="22" t="n">
        <f aca="false">IF(K4=0,0,K6/K4)</f>
        <v>0.255813953488372</v>
      </c>
      <c r="L7" s="22" t="n">
        <f aca="false">IF(L4=0,0,L6/L4)</f>
        <v>0.266666666666667</v>
      </c>
      <c r="M7" s="22" t="n">
        <f aca="false">IF(M4=0,0,M6/M4)</f>
        <v>0.271794871794872</v>
      </c>
      <c r="N7" s="23" t="n">
        <f aca="false">SUM(B7:M7)</f>
        <v>2.98594326638636</v>
      </c>
      <c r="O7" s="22" t="n">
        <f aca="false">IF(O4=0,0,O6/O4)</f>
        <v>0.222222222222222</v>
      </c>
      <c r="P7" s="21" t="n">
        <f aca="false">IF(O7=0,0,(N7-O7)/ABS(O7))</f>
        <v>12.4367446987386</v>
      </c>
    </row>
    <row r="8" customFormat="false" ht="15" hidden="false" customHeight="false" outlineLevel="0" collapsed="false">
      <c r="A8" s="17" t="s">
        <v>65</v>
      </c>
      <c r="B8" s="20" t="n">
        <v>42</v>
      </c>
      <c r="C8" s="20" t="n">
        <v>44</v>
      </c>
      <c r="D8" s="20" t="n">
        <v>43</v>
      </c>
      <c r="E8" s="20" t="n">
        <v>45</v>
      </c>
      <c r="F8" s="20" t="n">
        <v>46</v>
      </c>
      <c r="G8" s="20" t="n">
        <v>45</v>
      </c>
      <c r="H8" s="20" t="n">
        <v>47</v>
      </c>
      <c r="I8" s="20" t="n">
        <v>46</v>
      </c>
      <c r="J8" s="20" t="n">
        <v>48</v>
      </c>
      <c r="K8" s="20" t="n">
        <v>48</v>
      </c>
      <c r="L8" s="20" t="n">
        <v>49</v>
      </c>
      <c r="M8" s="20" t="n">
        <v>50</v>
      </c>
      <c r="N8" s="17" t="n">
        <f aca="false">SUM(B8:M8)</f>
        <v>553</v>
      </c>
      <c r="O8" s="20" t="n">
        <v>540</v>
      </c>
      <c r="P8" s="21" t="n">
        <f aca="false">IF(O8=0,0,(N8-O8)/ABS(O8))</f>
        <v>0.0240740740740741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3" min="1" style="0" width="15"/>
    <col collapsed="false" customWidth="true" hidden="false" outlineLevel="0" max="4" min="4" style="0" width="12"/>
    <col collapsed="false" customWidth="true" hidden="false" outlineLevel="0" max="6" min="5" style="0" width="10"/>
  </cols>
  <sheetData>
    <row r="1" customFormat="false" ht="15" hidden="false" customHeight="false" outlineLevel="0" collapsed="false">
      <c r="A1" s="1" t="s">
        <v>66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12" t="s">
        <v>67</v>
      </c>
    </row>
    <row r="4" customFormat="false" ht="15" hidden="false" customHeight="false" outlineLevel="0" collapsed="false">
      <c r="A4" s="19" t="s">
        <v>68</v>
      </c>
      <c r="B4" s="19" t="s">
        <v>1</v>
      </c>
      <c r="C4" s="19" t="s">
        <v>69</v>
      </c>
      <c r="D4" s="19" t="s">
        <v>70</v>
      </c>
      <c r="E4" s="19" t="s">
        <v>71</v>
      </c>
      <c r="F4" s="19" t="s">
        <v>72</v>
      </c>
    </row>
    <row r="5" customFormat="false" ht="15" hidden="false" customHeight="false" outlineLevel="0" collapsed="false">
      <c r="A5" s="4" t="s">
        <v>73</v>
      </c>
      <c r="B5" s="4" t="s">
        <v>8</v>
      </c>
      <c r="C5" s="4" t="s">
        <v>9</v>
      </c>
      <c r="D5" s="24" t="n">
        <v>12500</v>
      </c>
      <c r="E5" s="4" t="s">
        <v>74</v>
      </c>
      <c r="F5" s="4" t="s">
        <v>75</v>
      </c>
    </row>
    <row r="6" customFormat="false" ht="15" hidden="false" customHeight="false" outlineLevel="0" collapsed="false">
      <c r="A6" s="4" t="s">
        <v>73</v>
      </c>
      <c r="B6" s="4" t="s">
        <v>14</v>
      </c>
      <c r="C6" s="4" t="s">
        <v>15</v>
      </c>
      <c r="D6" s="24" t="n">
        <v>8200</v>
      </c>
      <c r="E6" s="4" t="s">
        <v>74</v>
      </c>
      <c r="F6" s="4" t="s">
        <v>75</v>
      </c>
    </row>
    <row r="7" customFormat="false" ht="15" hidden="false" customHeight="false" outlineLevel="0" collapsed="false">
      <c r="A7" s="4" t="s">
        <v>76</v>
      </c>
      <c r="B7" s="4" t="s">
        <v>8</v>
      </c>
      <c r="C7" s="4" t="s">
        <v>9</v>
      </c>
      <c r="D7" s="24" t="n">
        <v>12500</v>
      </c>
      <c r="E7" s="4" t="s">
        <v>74</v>
      </c>
      <c r="F7" s="4" t="s">
        <v>75</v>
      </c>
    </row>
    <row r="8" customFormat="false" ht="15" hidden="false" customHeight="false" outlineLevel="0" collapsed="false">
      <c r="A8" s="4" t="s">
        <v>76</v>
      </c>
      <c r="B8" s="4" t="s">
        <v>22</v>
      </c>
      <c r="C8" s="4" t="s">
        <v>23</v>
      </c>
      <c r="D8" s="24" t="n">
        <v>3800</v>
      </c>
      <c r="E8" s="4" t="s">
        <v>74</v>
      </c>
      <c r="F8" s="4" t="s">
        <v>75</v>
      </c>
    </row>
    <row r="9" customFormat="false" ht="15" hidden="false" customHeight="false" outlineLevel="0" collapsed="false">
      <c r="A9" s="4" t="s">
        <v>77</v>
      </c>
      <c r="B9" s="4" t="s">
        <v>8</v>
      </c>
      <c r="C9" s="4" t="s">
        <v>9</v>
      </c>
      <c r="D9" s="24" t="n">
        <v>12500</v>
      </c>
      <c r="E9" s="4" t="s">
        <v>74</v>
      </c>
      <c r="F9" s="4" t="s">
        <v>75</v>
      </c>
    </row>
    <row r="10" customFormat="false" ht="15" hidden="false" customHeight="false" outlineLevel="0" collapsed="false">
      <c r="A10" s="4" t="s">
        <v>77</v>
      </c>
      <c r="B10" s="4" t="s">
        <v>16</v>
      </c>
      <c r="C10" s="4" t="s">
        <v>17</v>
      </c>
      <c r="D10" s="24" t="n">
        <v>9100</v>
      </c>
      <c r="E10" s="4" t="s">
        <v>74</v>
      </c>
      <c r="F10" s="4" t="s">
        <v>75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18"/>
    <col collapsed="false" customWidth="true" hidden="false" outlineLevel="0" max="3" min="3" style="0" width="35"/>
    <col collapsed="false" customWidth="true" hidden="false" outlineLevel="0" max="4" min="4" style="0" width="45"/>
  </cols>
  <sheetData>
    <row r="1" customFormat="false" ht="15" hidden="false" customHeight="false" outlineLevel="0" collapsed="false">
      <c r="A1" s="1" t="s">
        <v>78</v>
      </c>
      <c r="B1" s="1"/>
      <c r="C1" s="1"/>
      <c r="D1" s="1"/>
    </row>
    <row r="3" customFormat="false" ht="15" hidden="false" customHeight="false" outlineLevel="0" collapsed="false">
      <c r="A3" s="19" t="s">
        <v>79</v>
      </c>
      <c r="B3" s="19" t="s">
        <v>80</v>
      </c>
      <c r="C3" s="19" t="s">
        <v>2</v>
      </c>
      <c r="D3" s="19" t="s">
        <v>81</v>
      </c>
    </row>
    <row r="4" customFormat="false" ht="15" hidden="false" customHeight="false" outlineLevel="0" collapsed="false">
      <c r="A4" s="4" t="s">
        <v>82</v>
      </c>
      <c r="B4" s="25" t="s">
        <v>83</v>
      </c>
      <c r="C4" s="4" t="s">
        <v>84</v>
      </c>
      <c r="D4" s="26" t="s">
        <v>85</v>
      </c>
    </row>
    <row r="5" customFormat="false" ht="15" hidden="false" customHeight="false" outlineLevel="0" collapsed="false">
      <c r="A5" s="4" t="s">
        <v>82</v>
      </c>
      <c r="B5" s="25" t="s">
        <v>86</v>
      </c>
      <c r="C5" s="4" t="s">
        <v>87</v>
      </c>
      <c r="D5" s="26" t="s">
        <v>88</v>
      </c>
    </row>
    <row r="6" customFormat="false" ht="15" hidden="false" customHeight="false" outlineLevel="0" collapsed="false">
      <c r="A6" s="4" t="s">
        <v>89</v>
      </c>
      <c r="B6" s="25" t="s">
        <v>90</v>
      </c>
      <c r="C6" s="4" t="s">
        <v>91</v>
      </c>
      <c r="D6" s="26" t="s">
        <v>92</v>
      </c>
    </row>
    <row r="7" customFormat="false" ht="15" hidden="false" customHeight="false" outlineLevel="0" collapsed="false">
      <c r="A7" s="4" t="s">
        <v>89</v>
      </c>
      <c r="B7" s="25" t="s">
        <v>93</v>
      </c>
      <c r="C7" s="4" t="s">
        <v>94</v>
      </c>
      <c r="D7" s="26" t="s">
        <v>95</v>
      </c>
    </row>
    <row r="8" customFormat="false" ht="15" hidden="false" customHeight="false" outlineLevel="0" collapsed="false">
      <c r="A8" s="4" t="s">
        <v>89</v>
      </c>
      <c r="B8" s="25" t="s">
        <v>96</v>
      </c>
      <c r="C8" s="4" t="s">
        <v>97</v>
      </c>
      <c r="D8" s="26" t="s">
        <v>98</v>
      </c>
    </row>
    <row r="9" customFormat="false" ht="15" hidden="false" customHeight="false" outlineLevel="0" collapsed="false">
      <c r="A9" s="4" t="s">
        <v>99</v>
      </c>
      <c r="B9" s="25" t="s">
        <v>100</v>
      </c>
      <c r="C9" s="4" t="s">
        <v>101</v>
      </c>
      <c r="D9" s="26" t="s">
        <v>102</v>
      </c>
    </row>
    <row r="10" customFormat="false" ht="15" hidden="false" customHeight="false" outlineLevel="0" collapsed="false">
      <c r="A10" s="4" t="s">
        <v>99</v>
      </c>
      <c r="B10" s="25" t="s">
        <v>103</v>
      </c>
      <c r="C10" s="4" t="s">
        <v>104</v>
      </c>
      <c r="D10" s="26" t="s">
        <v>105</v>
      </c>
    </row>
    <row r="11" customFormat="false" ht="15" hidden="false" customHeight="false" outlineLevel="0" collapsed="false">
      <c r="A11" s="4" t="s">
        <v>106</v>
      </c>
      <c r="B11" s="25" t="s">
        <v>107</v>
      </c>
      <c r="C11" s="4" t="s">
        <v>108</v>
      </c>
      <c r="D11" s="26" t="s">
        <v>109</v>
      </c>
    </row>
    <row r="12" customFormat="false" ht="15" hidden="false" customHeight="false" outlineLevel="0" collapsed="false">
      <c r="A12" s="4" t="s">
        <v>106</v>
      </c>
      <c r="B12" s="25" t="s">
        <v>110</v>
      </c>
      <c r="C12" s="4" t="s">
        <v>111</v>
      </c>
      <c r="D12" s="26" t="s">
        <v>112</v>
      </c>
    </row>
    <row r="13" customFormat="false" ht="15" hidden="false" customHeight="false" outlineLevel="0" collapsed="false">
      <c r="A13" s="4" t="s">
        <v>68</v>
      </c>
      <c r="B13" s="25" t="s">
        <v>113</v>
      </c>
      <c r="C13" s="4" t="s">
        <v>114</v>
      </c>
      <c r="D13" s="26" t="s">
        <v>115</v>
      </c>
    </row>
    <row r="14" customFormat="false" ht="15" hidden="false" customHeight="false" outlineLevel="0" collapsed="false">
      <c r="A14" s="4" t="s">
        <v>68</v>
      </c>
      <c r="B14" s="25" t="s">
        <v>116</v>
      </c>
      <c r="C14" s="4" t="s">
        <v>117</v>
      </c>
      <c r="D14" s="26" t="s">
        <v>118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40"/>
    <col collapsed="false" customWidth="true" hidden="false" outlineLevel="0" max="3" min="3" style="0" width="10"/>
  </cols>
  <sheetData>
    <row r="1" customFormat="false" ht="15" hidden="false" customHeight="false" outlineLevel="0" collapsed="false">
      <c r="A1" s="1" t="s">
        <v>119</v>
      </c>
      <c r="B1" s="1"/>
      <c r="C1" s="1"/>
    </row>
    <row r="3" customFormat="false" ht="15" hidden="false" customHeight="false" outlineLevel="0" collapsed="false">
      <c r="A3" s="19" t="s">
        <v>79</v>
      </c>
      <c r="B3" s="19" t="s">
        <v>120</v>
      </c>
      <c r="C3" s="19" t="s">
        <v>7</v>
      </c>
    </row>
    <row r="4" customFormat="false" ht="15" hidden="false" customHeight="false" outlineLevel="0" collapsed="false">
      <c r="A4" s="4" t="s">
        <v>121</v>
      </c>
      <c r="B4" s="4" t="s">
        <v>122</v>
      </c>
      <c r="C4" s="3" t="s">
        <v>123</v>
      </c>
    </row>
    <row r="5" customFormat="false" ht="15" hidden="false" customHeight="false" outlineLevel="0" collapsed="false">
      <c r="A5" s="4" t="s">
        <v>121</v>
      </c>
      <c r="B5" s="4" t="s">
        <v>124</v>
      </c>
      <c r="C5" s="3" t="s">
        <v>123</v>
      </c>
    </row>
    <row r="6" customFormat="false" ht="15" hidden="false" customHeight="false" outlineLevel="0" collapsed="false">
      <c r="A6" s="4" t="s">
        <v>121</v>
      </c>
      <c r="B6" s="4" t="s">
        <v>125</v>
      </c>
      <c r="C6" s="3" t="s">
        <v>123</v>
      </c>
    </row>
    <row r="7" customFormat="false" ht="15" hidden="false" customHeight="false" outlineLevel="0" collapsed="false">
      <c r="A7" s="4" t="s">
        <v>126</v>
      </c>
      <c r="B7" s="4" t="s">
        <v>127</v>
      </c>
      <c r="C7" s="3" t="s">
        <v>123</v>
      </c>
    </row>
    <row r="8" customFormat="false" ht="15" hidden="false" customHeight="false" outlineLevel="0" collapsed="false">
      <c r="A8" s="4" t="s">
        <v>126</v>
      </c>
      <c r="B8" s="4" t="s">
        <v>128</v>
      </c>
      <c r="C8" s="3" t="s">
        <v>123</v>
      </c>
    </row>
    <row r="9" customFormat="false" ht="15" hidden="false" customHeight="false" outlineLevel="0" collapsed="false">
      <c r="A9" s="4" t="s">
        <v>126</v>
      </c>
      <c r="B9" s="4" t="s">
        <v>129</v>
      </c>
      <c r="C9" s="3" t="s">
        <v>123</v>
      </c>
    </row>
    <row r="10" customFormat="false" ht="15" hidden="false" customHeight="false" outlineLevel="0" collapsed="false">
      <c r="A10" s="4" t="s">
        <v>130</v>
      </c>
      <c r="B10" s="4" t="s">
        <v>131</v>
      </c>
      <c r="C10" s="3" t="s">
        <v>123</v>
      </c>
    </row>
    <row r="11" customFormat="false" ht="15" hidden="false" customHeight="false" outlineLevel="0" collapsed="false">
      <c r="A11" s="4" t="s">
        <v>130</v>
      </c>
      <c r="B11" s="4" t="s">
        <v>132</v>
      </c>
      <c r="C11" s="3" t="s">
        <v>123</v>
      </c>
    </row>
    <row r="12" customFormat="false" ht="15" hidden="false" customHeight="false" outlineLevel="0" collapsed="false">
      <c r="A12" s="4" t="s">
        <v>130</v>
      </c>
      <c r="B12" s="4" t="s">
        <v>133</v>
      </c>
      <c r="C12" s="3" t="s">
        <v>123</v>
      </c>
    </row>
    <row r="13" customFormat="false" ht="15" hidden="false" customHeight="false" outlineLevel="0" collapsed="false">
      <c r="A13" s="4" t="s">
        <v>134</v>
      </c>
      <c r="B13" s="4" t="s">
        <v>135</v>
      </c>
      <c r="C13" s="3" t="s">
        <v>123</v>
      </c>
    </row>
    <row r="14" customFormat="false" ht="15" hidden="false" customHeight="false" outlineLevel="0" collapsed="false">
      <c r="A14" s="4" t="s">
        <v>134</v>
      </c>
      <c r="B14" s="4" t="s">
        <v>136</v>
      </c>
      <c r="C14" s="3" t="s">
        <v>123</v>
      </c>
    </row>
    <row r="15" customFormat="false" ht="15" hidden="false" customHeight="false" outlineLevel="0" collapsed="false">
      <c r="A15" s="4" t="s">
        <v>134</v>
      </c>
      <c r="B15" s="4" t="s">
        <v>137</v>
      </c>
      <c r="C15" s="3" t="s">
        <v>123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2026-01-29T03:44:27Z</dcterms:created>
  <dc:creator>openpyxl</dc:creator>
  <dc:description/>
  <dc:language>en-US</dc:language>
  <cp:lastModifiedBy/>
  <dcterms:modified xsi:type="dcterms:W3CDTF">2026-01-29T03:44:27Z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