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igenbeleg Vorlage" sheetId="1" state="visible" r:id="rId2"/>
    <sheet name="Vorsteuer-Verlust-Rechner" sheetId="2" state="visible" r:id="rId3"/>
    <sheet name="Eigenbeleg-Protokoll" sheetId="3" state="visible" r:id="rId4"/>
    <sheet name="Pflichtangaben &amp; Anwendu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<sst xmlns="http://schemas.openxmlformats.org/spreadsheetml/2006/main" count="145" uniqueCount="130">
  <si>
    <t xml:space="preserve">EIGENBELEG  /  ERSATZBELEG</t>
  </si>
  <si>
    <t xml:space="preserve">Erstellt gemäß § 238 HGB · Kein Ersatz für steuerliche Originalrechnung (§ 14 UStG)</t>
  </si>
  <si>
    <t xml:space="preserve">① BELEGDATEN</t>
  </si>
  <si>
    <t xml:space="preserve">Zahlungsempfänger (Name &amp; Anschrift)</t>
  </si>
  <si>
    <t xml:space="preserve">z. B. Restaurant Zur Post, Hauptstraße 1, 80333 München</t>
  </si>
  <si>
    <t xml:space="preserve">Datum der Ausgabe</t>
  </si>
  <si>
    <t xml:space="preserve">Art der Aufwendung (detailliert)</t>
  </si>
  <si>
    <t xml:space="preserve">z. B. Geschäftsessen mit Kunde X zur Projektbesprechung Y</t>
  </si>
  <si>
    <t xml:space="preserve">Gesamtbetrag brutto (€)</t>
  </si>
  <si>
    <t xml:space="preserve">Begründung (Warum fehlt der Originalbeleg?)</t>
  </si>
  <si>
    <t xml:space="preserve">z. B. Originalquittung verloren / Automat ohne Quittungsdruck / Trinkgeld</t>
  </si>
  <si>
    <t xml:space="preserve">② STEUERLICHE KENNZAHLEN</t>
  </si>
  <si>
    <t xml:space="preserve">Anwendbarer USt-Satz (%)</t>
  </si>
  <si>
    <t xml:space="preserve">Bruttobetrag (€)</t>
  </si>
  <si>
    <t xml:space="preserve">Enthaltene Vorsteuer – NICHT erstattbar (€)</t>
  </si>
  <si>
    <t xml:space="preserve">Abzugsfähige Betriebsausgabe (netto, €)</t>
  </si>
  <si>
    <t xml:space="preserve">⚠  Gemäß § 14 UStG berechtigt ein Eigenbeleg NICHT zum Vorsteuerabzug. Nur der Nettobetrag kann als Betriebsausgabe geltend gemacht werden.</t>
  </si>
  <si>
    <t xml:space="preserve">③ BESTÄTIGUNG &amp; UNTERSCHRIFT</t>
  </si>
  <si>
    <t xml:space="preserve">Aussteller (Name)</t>
  </si>
  <si>
    <t xml:space="preserve">Abteilung / Kostenstelle</t>
  </si>
  <si>
    <t xml:space="preserve">Datum der Belegerstellung</t>
  </si>
  <si>
    <t xml:space="preserve">Unterschrift (eigenhändig)</t>
  </si>
  <si>
    <t xml:space="preserve">____________________________</t>
  </si>
  <si>
    <t xml:space="preserve">④ CHECKLISTE – Vollständigkeit</t>
  </si>
  <si>
    <t xml:space="preserve">☐</t>
  </si>
  <si>
    <t xml:space="preserve">Alle Pflichtangaben ausgefüllt (Datum, Betrag, Begründung, Empfänger)</t>
  </si>
  <si>
    <t xml:space="preserve">Betriebliche Veranlassung ist plausibel und nachvollziehbar</t>
  </si>
  <si>
    <t xml:space="preserve">Eigenhändige Unterschrift vorhanden</t>
  </si>
  <si>
    <t xml:space="preserve">Kein Vorsteuerabzug beansprucht (Eigenbeleg ≠ Originalrechnung)</t>
  </si>
  <si>
    <t xml:space="preserve">Als Notlösung klassifiziert – Wiederholung vermeiden</t>
  </si>
  <si>
    <t xml:space="preserve">Hinweis: Eigenbelege für Bewirtungskosten ersetzen NIEMALS den formellen Bewirtungsbeleg. Das Finanzamt kann den Abzug (ohnehin nur 70%) vollständig versagen.</t>
  </si>
  <si>
    <t xml:space="preserve">VORSTEUER-VERLUST-RECHNER</t>
  </si>
  <si>
    <t xml:space="preserve">Berechnung des finanziellen Verlusts bei fehlendem Originalbeleg gemäß § 14 UStG</t>
  </si>
  <si>
    <t xml:space="preserve">BERECHNUNGSFORMEL</t>
  </si>
  <si>
    <t xml:space="preserve">Verlust = Bruttobetrag × Steuersatz ÷ (100 + Steuersatz)</t>
  </si>
  <si>
    <t xml:space="preserve">EINGABEN  (blaue Felder)</t>
  </si>
  <si>
    <t xml:space="preserve">Umsatzsteuersatz</t>
  </si>
  <si>
    <t xml:space="preserve">ERGEBNISSE</t>
  </si>
  <si>
    <t xml:space="preserve">Verlorener Vorsteuerabzug (Ihr Verlust)</t>
  </si>
  <si>
    <t xml:space="preserve">Tatsächliche Kostenbelastung (Brutto – Steuerersparnis)</t>
  </si>
  <si>
    <t xml:space="preserve">Vorsteuer-Verlust in % des Bruttobetrags</t>
  </si>
  <si>
    <t xml:space="preserve">⚠  Der gezeigte Verlust ist definitiv und unwiederbringlich: Ohne Originalrechnung (§ 14 UStG) erstattet das Finanzamt die Vorsteuer nicht.</t>
  </si>
  <si>
    <t xml:space="preserve">SZENARIEN-VERGLEICH – Typische Beträge</t>
  </si>
  <si>
    <t xml:space="preserve">Beschreibung</t>
  </si>
  <si>
    <t xml:space="preserve">Brutto (€)</t>
  </si>
  <si>
    <t xml:space="preserve">USt-Satz</t>
  </si>
  <si>
    <t xml:space="preserve">Verlorene Vorsteuer (€)</t>
  </si>
  <si>
    <t xml:space="preserve">Betriebsausgabe (€)</t>
  </si>
  <si>
    <t xml:space="preserve">Trinkgeld Geschäftsessen</t>
  </si>
  <si>
    <t xml:space="preserve">Parkschein Automat</t>
  </si>
  <si>
    <t xml:space="preserve">Fachbuch (verloren)</t>
  </si>
  <si>
    <t xml:space="preserve">Taxi-Quittung verloren</t>
  </si>
  <si>
    <t xml:space="preserve">Kfz-Wäsche Automat</t>
  </si>
  <si>
    <t xml:space="preserve">Geschäftsessen (Quittung weg)</t>
  </si>
  <si>
    <t xml:space="preserve">Büromaterial Automat</t>
  </si>
  <si>
    <t xml:space="preserve">SUMME</t>
  </si>
  <si>
    <t xml:space="preserve">EIGENBELEG-PROTOKOLL – Vollständige Übersicht aller Ersatzbelege</t>
  </si>
  <si>
    <t xml:space="preserve">Nr.</t>
  </si>
  <si>
    <t xml:space="preserve">Datum Ausgabe</t>
  </si>
  <si>
    <t xml:space="preserve">Zahlungsempfänger</t>
  </si>
  <si>
    <t xml:space="preserve">Art der Aufwendung</t>
  </si>
  <si>
    <t xml:space="preserve">Verlorene VSt (€)</t>
  </si>
  <si>
    <t xml:space="preserve">Betriebs-
augabe (€)</t>
  </si>
  <si>
    <t xml:space="preserve">Begründung Fehlen</t>
  </si>
  <si>
    <t xml:space="preserve">Aussteller</t>
  </si>
  <si>
    <t xml:space="preserve">Datum Beleg</t>
  </si>
  <si>
    <t xml:space="preserve">Geprüft</t>
  </si>
  <si>
    <t xml:space="preserve">15.04.2025</t>
  </si>
  <si>
    <t xml:space="preserve">Restaurant Zur Post, München</t>
  </si>
  <si>
    <t xml:space="preserve">Geschäftsessen Kunde ABC, Projektbesprechung Q2</t>
  </si>
  <si>
    <t xml:space="preserve">Originalquittung verloren</t>
  </si>
  <si>
    <t xml:space="preserve">M. Müller</t>
  </si>
  <si>
    <t xml:space="preserve">16.04.2025</t>
  </si>
  <si>
    <t xml:space="preserve">Ja</t>
  </si>
  <si>
    <t xml:space="preserve">22.04.2025</t>
  </si>
  <si>
    <t xml:space="preserve">Parkscheinautomat Stadtmitte</t>
  </si>
  <si>
    <t xml:space="preserve">Parkgebühr Kundentermin</t>
  </si>
  <si>
    <t xml:space="preserve">Automat ohne Quittung</t>
  </si>
  <si>
    <t xml:space="preserve">30.04.2025</t>
  </si>
  <si>
    <t xml:space="preserve">Kellner (Trinkgeld)</t>
  </si>
  <si>
    <t xml:space="preserve">Trinkgeld Geschäftsessen Messe</t>
  </si>
  <si>
    <t xml:space="preserve">Trinkgeld – kein Beleg</t>
  </si>
  <si>
    <t xml:space="preserve">K. Schmidt</t>
  </si>
  <si>
    <t xml:space="preserve">01.05.2025</t>
  </si>
  <si>
    <t xml:space="preserve">LEGENDE</t>
  </si>
  <si>
    <t xml:space="preserve">  Gelb</t>
  </si>
  <si>
    <t xml:space="preserve">Eingabefelder – vom Nutzer auszufüllen (Hardcoded Inputs)</t>
  </si>
  <si>
    <t xml:space="preserve">  Rot</t>
  </si>
  <si>
    <t xml:space="preserve">Verlorene Vorsteuer – automatisch berechnet (Formel)</t>
  </si>
  <si>
    <t xml:space="preserve">  Grün</t>
  </si>
  <si>
    <t xml:space="preserve">Abzugsfähige Betriebsausgabe – automatisch berechnet (Formel)</t>
  </si>
  <si>
    <t xml:space="preserve">PFLICHTANGABEN FÜR DEN EIGENBELEG (GoBD-konform)</t>
  </si>
  <si>
    <t xml:space="preserve">ZWINGEND ERFORDERLICHE ANGABEN  (§ 238 HGB)</t>
  </si>
  <si>
    <t xml:space="preserve">Pflichtfeld</t>
  </si>
  <si>
    <t xml:space="preserve">Erläuterung / Beispiel</t>
  </si>
  <si>
    <t xml:space="preserve">Vollständiger Name und Anschrift des Dienstleisters oder Verkäufers</t>
  </si>
  <si>
    <t xml:space="preserve">Genaue Beschreibung – z. B. "Geschäftsessen mit Kunde X zur Projektbesprechung Y" (nicht nur "Bewirtung")</t>
  </si>
  <si>
    <t xml:space="preserve">Datum der Aufwendung</t>
  </si>
  <si>
    <t xml:space="preserve">Exaktes Datum, wann die Transaktion stattfand</t>
  </si>
  <si>
    <t xml:space="preserve">Kosten / Betrag (brutto)</t>
  </si>
  <si>
    <t xml:space="preserve">Tatsächlich gezahlter Bruttobetrag in Euro</t>
  </si>
  <si>
    <t xml:space="preserve">Begründung für Eigenbeleg</t>
  </si>
  <si>
    <t xml:space="preserve">Warum liegt kein Originalbeleg vor? z. B. "Originalquittung verloren", "Automat ohne Druck", "Trinkgeld"</t>
  </si>
  <si>
    <t xml:space="preserve">Datum, an dem der Eigenbeleg erstellt wird (ggf. später als Ausgabedatum)</t>
  </si>
  <si>
    <t xml:space="preserve">Unterschrift des Ausstellers</t>
  </si>
  <si>
    <t xml:space="preserve">Eigenhändige Unterschrift – zwingend für die Gültigkeit</t>
  </si>
  <si>
    <t xml:space="preserve">TYPISCHE ANWENDUNGSFÄLLE</t>
  </si>
  <si>
    <t xml:space="preserve">Anwendungsfall</t>
  </si>
  <si>
    <t xml:space="preserve">Besonderheiten / Achtung</t>
  </si>
  <si>
    <t xml:space="preserve">Trinkgeld bei Geschäftsessen</t>
  </si>
  <si>
    <t xml:space="preserve">Erscheint nicht auf maschineller Quittung – Eigenbeleg schließt die Lücke. Plausiblen Betrag wählen.</t>
  </si>
  <si>
    <t xml:space="preserve">Parkscheinautomat ohne Quittung</t>
  </si>
  <si>
    <t xml:space="preserve">Häufiger Fall. Ort, Uhrzeit und Dauer dokumentieren.</t>
  </si>
  <si>
    <t xml:space="preserve">Verlust der Originalquittung</t>
  </si>
  <si>
    <t xml:space="preserve">Klassischer Anwendungsfall. Je schneller erstellt, desto besser die Erinnerung.</t>
  </si>
  <si>
    <t xml:space="preserve">Verblasstes Thermopapier (unleserlich)</t>
  </si>
  <si>
    <t xml:space="preserve">Gilt als Belegverlust. Sofortiger Scan empfohlen, bevor dies eintritt.</t>
  </si>
  <si>
    <t xml:space="preserve">Briefmarkenautomaten ohne Quittung</t>
  </si>
  <si>
    <t xml:space="preserve">Kleinbeträge; betriebliche Veranlassung muss nachvollziehbar sein.</t>
  </si>
  <si>
    <t xml:space="preserve">Bewirtungskosten – ACHTUNG!</t>
  </si>
  <si>
    <t xml:space="preserve">⚠ Eigenbeleg ersetzt NIEMALS den formellen Bewirtungsbeleg. Finanzamt streicht Abzug (70%-Regel) vollständig.</t>
  </si>
  <si>
    <t xml:space="preserve">STEUERLICHE ZUSAMMENFASSUNG</t>
  </si>
  <si>
    <t xml:space="preserve">Betriebsausgabenabzug</t>
  </si>
  <si>
    <t xml:space="preserve">✓ Möglich – Bruttobetrag als Betriebsausgabe gewinnmindernd absetzbar</t>
  </si>
  <si>
    <t xml:space="preserve">Vorsteuerabzug (§ 14 UStG)</t>
  </si>
  <si>
    <t xml:space="preserve">✗ NICHT möglich – Eigenbeleg erfüllt nicht die Anforderungen an eine Rechnung</t>
  </si>
  <si>
    <t xml:space="preserve">Gesetzliche Grundlage</t>
  </si>
  <si>
    <t xml:space="preserve">§ 238 HGB (Buchführungspflicht) · § 14 UStG (Vorsteuer) · GoBD</t>
  </si>
  <si>
    <t xml:space="preserve">Empfehlung</t>
  </si>
  <si>
    <t xml:space="preserve">Eigenbeleg als absolute Ausnahme behandeln. Originalbelege scannen &amp; digital archivieren.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</si>
</sst>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.mm\.yyyy"/>
    <numFmt numFmtId="166" formatCode="#,##0.00&quot; €&quot;"/>
    <numFmt numFmtId="167" formatCode="0%"/>
    <numFmt numFmtId="168" formatCode="#,##0.00&quot; €&quot;;\(#,##0.00&quot; €)&quot;;\-"/>
    <numFmt numFmtId="169" formatCode="0.0%;\(0.0%\);\-"/>
  </numFmts>
  <fonts count="2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A1A2E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C0392B"/>
      <name val="Arial"/>
      <family val="0"/>
      <charset val="1"/>
    </font>
    <font>
      <b val="true"/>
      <sz val="10"/>
      <color rgb="FF1E7E34"/>
      <name val="Arial"/>
      <family val="0"/>
      <charset val="1"/>
    </font>
    <font>
      <i val="true"/>
      <sz val="9"/>
      <color rgb="FFC0392B"/>
      <name val="Arial"/>
      <family val="0"/>
      <charset val="1"/>
    </font>
    <font>
      <sz val="12"/>
      <color rgb="FF2E5FA3"/>
      <name val="Arial"/>
      <family val="0"/>
      <charset val="1"/>
    </font>
    <font>
      <i val="true"/>
      <sz val="9"/>
      <color rgb="FF856404"/>
      <name val="Arial"/>
      <family val="0"/>
      <charset val="1"/>
    </font>
    <font>
      <b val="true"/>
      <i val="true"/>
      <sz val="11"/>
      <color rgb="FF2E5FA3"/>
      <name val="Arial"/>
      <family val="0"/>
      <charset val="1"/>
    </font>
    <font>
      <sz val="10"/>
      <color rgb="FFC0392B"/>
      <name val="Arial"/>
      <family val="0"/>
      <charset val="1"/>
    </font>
    <font>
      <sz val="10"/>
      <color rgb="FF1E7E34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0000FF"/>
      <name val="Arial"/>
      <family val="0"/>
      <charset val="1"/>
    </font>
    <font>
      <sz val="9"/>
      <color rgb="FF1A1A2E"/>
      <name val="Arial"/>
      <family val="0"/>
      <charset val="1"/>
    </font>
    <font>
      <b val="true"/>
      <sz val="9"/>
      <color rgb="FFC0392B"/>
      <name val="Arial"/>
      <family val="0"/>
      <charset val="1"/>
    </font>
    <font>
      <b val="true"/>
      <sz val="9"/>
      <color rgb="FF1E7E34"/>
      <name val="Arial"/>
      <family val="0"/>
      <charset val="1"/>
    </font>
    <font>
      <b val="true"/>
      <sz val="10"/>
      <color rgb="FF2E5FA3"/>
      <name val="Arial"/>
      <family val="0"/>
      <charset val="1"/>
    </font>
    <font>
      <sz val="10"/>
      <color rgb="FF2E5FA3"/>
      <name val="Arial"/>
      <family val="0"/>
      <charset val="1"/>
    </font>
    <font>
      <b val="true"/>
      <sz val="10"/>
      <color rgb="FF856404"/>
      <name val="Arial"/>
      <family val="0"/>
      <charset val="1"/>
    </font>
    <font>
      <sz val="10"/>
      <color rgb="FF856404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5FA3"/>
        <bgColor rgb="FF3366FF"/>
      </patternFill>
    </fill>
    <fill>
      <patternFill patternType="solid">
        <fgColor rgb="FFEEF4FB"/>
        <bgColor rgb="FFE6F4EA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EF4FB"/>
      </patternFill>
    </fill>
    <fill>
      <patternFill patternType="solid">
        <fgColor rgb="FFFDECEA"/>
        <bgColor rgb="FFFFF3CD"/>
      </patternFill>
    </fill>
    <fill>
      <patternFill patternType="solid">
        <fgColor rgb="FFE6F4EA"/>
        <bgColor rgb="FFEEF4FB"/>
      </patternFill>
    </fill>
    <fill>
      <patternFill patternType="solid">
        <fgColor rgb="FFFFF3CD"/>
        <bgColor rgb="FFFDECEA"/>
      </patternFill>
    </fill>
    <fill>
      <patternFill patternType="solid">
        <fgColor rgb="FFD6E4F7"/>
        <bgColor rgb="FFE6F4E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5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1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1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1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2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3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4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4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4" fillId="1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5" fillId="1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6" fillId="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7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E7E34"/>
      <rgbColor rgb="FF000080"/>
      <rgbColor rgb="FF856404"/>
      <rgbColor rgb="FF800080"/>
      <rgbColor rgb="FF008080"/>
      <rgbColor rgb="FFC0C0C0"/>
      <rgbColor rgb="FF808080"/>
      <rgbColor rgb="FF9999FF"/>
      <rgbColor rgb="FF993366"/>
      <rgbColor rgb="FFFFF3CD"/>
      <rgbColor rgb="FFE6F4EA"/>
      <rgbColor rgb="FF660066"/>
      <rgbColor rgb="FFFF8080"/>
      <rgbColor rgb="FF2E5FA3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4FB"/>
      <rgbColor rgb="FFCCFFCC"/>
      <rgbColor rgb="FFFDECE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AAAAA"/>
      <rgbColor rgb="FF1F3864"/>
      <rgbColor rgb="FF339966"/>
      <rgbColor rgb="FF003300"/>
      <rgbColor rgb="FF333300"/>
      <rgbColor rgb="FFC0392B"/>
      <rgbColor rgb="FF993366"/>
      <rgbColor rgb="FF333399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B1:F4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4"/>
    <col collapsed="false" customWidth="true" hidden="false" outlineLevel="0" max="4" min="4" style="0" width="38"/>
    <col collapsed="false" customWidth="true" hidden="false" outlineLevel="0" max="5" min="5" style="0" width="4"/>
    <col collapsed="false" customWidth="true" hidden="false" outlineLevel="0" max="6" min="6" style="0" width="18"/>
    <col collapsed="false" customWidth="true" hidden="false" outlineLevel="0" max="7" min="7" style="0" width="2"/>
  </cols>
  <sheetData>
    <row r="1" customFormat="false" ht="7.5" hidden="false" customHeight="true" outlineLevel="0" collapsed="false"/>
    <row r="2" customFormat="false" ht="33.75" hidden="false" customHeight="true" outlineLevel="0" collapsed="false">
      <c r="B2" s="1" t="s">
        <v>0</v>
      </c>
      <c r="C2" s="1"/>
      <c r="D2" s="1"/>
      <c r="E2" s="1"/>
      <c r="F2" s="1"/>
    </row>
    <row r="3" customFormat="false" ht="21.75" hidden="false" customHeight="true" outlineLevel="0" collapsed="false">
      <c r="B3" s="2" t="s">
        <v>1</v>
      </c>
      <c r="C3" s="2"/>
      <c r="D3" s="2"/>
      <c r="E3" s="2"/>
      <c r="F3" s="2"/>
    </row>
    <row r="4" customFormat="false" ht="18" hidden="false" customHeight="true" outlineLevel="0" collapsed="false"/>
    <row r="5" customFormat="false" ht="18" hidden="false" customHeight="true" outlineLevel="0" collapsed="false">
      <c r="B5" s="3" t="s">
        <v>2</v>
      </c>
      <c r="C5" s="3"/>
      <c r="D5" s="3"/>
      <c r="E5" s="3"/>
      <c r="F5" s="3"/>
    </row>
    <row r="6" customFormat="false" ht="30" hidden="false" customHeight="true" outlineLevel="0" collapsed="false">
      <c r="B6" s="4" t="s">
        <v>3</v>
      </c>
      <c r="D6" s="5" t="s">
        <v>4</v>
      </c>
      <c r="E6" s="5"/>
      <c r="F6" s="5"/>
    </row>
    <row r="7" customFormat="false" ht="18" hidden="false" customHeight="true" outlineLevel="0" collapsed="false">
      <c r="B7" s="4" t="s">
        <v>5</v>
      </c>
      <c r="D7" s="6"/>
      <c r="E7" s="6"/>
      <c r="F7" s="6"/>
    </row>
    <row r="8" customFormat="false" ht="30" hidden="false" customHeight="true" outlineLevel="0" collapsed="false">
      <c r="B8" s="4" t="s">
        <v>6</v>
      </c>
      <c r="D8" s="5" t="s">
        <v>7</v>
      </c>
      <c r="E8" s="5"/>
      <c r="F8" s="5"/>
    </row>
    <row r="9" customFormat="false" ht="18" hidden="false" customHeight="true" outlineLevel="0" collapsed="false">
      <c r="B9" s="4" t="s">
        <v>8</v>
      </c>
      <c r="D9" s="7"/>
      <c r="E9" s="7"/>
      <c r="F9" s="7"/>
    </row>
    <row r="10" customFormat="false" ht="30" hidden="false" customHeight="true" outlineLevel="0" collapsed="false">
      <c r="B10" s="4" t="s">
        <v>9</v>
      </c>
      <c r="D10" s="5" t="s">
        <v>10</v>
      </c>
      <c r="E10" s="5"/>
      <c r="F10" s="5"/>
    </row>
    <row r="11" customFormat="false" ht="18" hidden="false" customHeight="true" outlineLevel="0" collapsed="false"/>
    <row r="12" customFormat="false" ht="18" hidden="false" customHeight="true" outlineLevel="0" collapsed="false">
      <c r="B12" s="3" t="s">
        <v>11</v>
      </c>
      <c r="C12" s="3"/>
      <c r="D12" s="3"/>
      <c r="E12" s="3"/>
      <c r="F12" s="3"/>
    </row>
    <row r="13" customFormat="false" ht="18" hidden="false" customHeight="true" outlineLevel="0" collapsed="false">
      <c r="B13" s="4" t="s">
        <v>12</v>
      </c>
      <c r="D13" s="8" t="n">
        <v>0.19</v>
      </c>
      <c r="E13" s="8"/>
      <c r="F13" s="8"/>
    </row>
    <row r="14" customFormat="false" ht="18" hidden="false" customHeight="true" outlineLevel="0" collapsed="false">
      <c r="B14" s="4" t="s">
        <v>13</v>
      </c>
      <c r="D14" s="9" t="n">
        <f aca="false">IF(D9&lt;&gt;"",D9,0)</f>
        <v>0</v>
      </c>
      <c r="E14" s="9"/>
      <c r="F14" s="9"/>
    </row>
    <row r="15" customFormat="false" ht="18" hidden="false" customHeight="true" outlineLevel="0" collapsed="false">
      <c r="B15" s="10" t="s">
        <v>14</v>
      </c>
      <c r="D15" s="11" t="n">
        <f aca="false">D14*(D13/(1+D13))</f>
        <v>0</v>
      </c>
      <c r="E15" s="11"/>
      <c r="F15" s="11"/>
    </row>
    <row r="16" customFormat="false" ht="18" hidden="false" customHeight="true" outlineLevel="0" collapsed="false">
      <c r="B16" s="12" t="s">
        <v>15</v>
      </c>
      <c r="D16" s="13" t="n">
        <f aca="false">D14-D15</f>
        <v>0</v>
      </c>
      <c r="E16" s="13"/>
      <c r="F16" s="13"/>
    </row>
    <row r="17" customFormat="false" ht="27.75" hidden="false" customHeight="true" outlineLevel="0" collapsed="false">
      <c r="B17" s="14" t="s">
        <v>16</v>
      </c>
      <c r="C17" s="14"/>
      <c r="D17" s="14"/>
      <c r="E17" s="14"/>
      <c r="F17" s="14"/>
    </row>
    <row r="18" customFormat="false" ht="18" hidden="false" customHeight="true" outlineLevel="0" collapsed="false"/>
    <row r="19" customFormat="false" ht="18" hidden="false" customHeight="true" outlineLevel="0" collapsed="false">
      <c r="B19" s="3" t="s">
        <v>17</v>
      </c>
      <c r="C19" s="3"/>
      <c r="D19" s="3"/>
      <c r="E19" s="3"/>
      <c r="F19" s="3"/>
    </row>
    <row r="20" customFormat="false" ht="18" hidden="false" customHeight="true" outlineLevel="0" collapsed="false">
      <c r="B20" s="4" t="s">
        <v>18</v>
      </c>
      <c r="D20" s="15"/>
      <c r="E20" s="15"/>
      <c r="F20" s="15"/>
    </row>
    <row r="21" customFormat="false" ht="18" hidden="false" customHeight="true" outlineLevel="0" collapsed="false">
      <c r="B21" s="4" t="s">
        <v>19</v>
      </c>
      <c r="D21" s="15"/>
      <c r="E21" s="15"/>
      <c r="F21" s="15"/>
    </row>
    <row r="22" customFormat="false" ht="18" hidden="false" customHeight="true" outlineLevel="0" collapsed="false">
      <c r="B22" s="4" t="s">
        <v>20</v>
      </c>
      <c r="D22" s="6"/>
      <c r="E22" s="6"/>
      <c r="F22" s="6"/>
    </row>
    <row r="23" customFormat="false" ht="30" hidden="false" customHeight="true" outlineLevel="0" collapsed="false">
      <c r="B23" s="4" t="s">
        <v>21</v>
      </c>
      <c r="D23" s="16" t="s">
        <v>22</v>
      </c>
      <c r="E23" s="16"/>
      <c r="F23" s="16"/>
    </row>
    <row r="24" customFormat="false" ht="18" hidden="false" customHeight="true" outlineLevel="0" collapsed="false"/>
    <row r="25" customFormat="false" ht="18" hidden="false" customHeight="true" outlineLevel="0" collapsed="false">
      <c r="B25" s="3" t="s">
        <v>23</v>
      </c>
      <c r="C25" s="3"/>
      <c r="D25" s="3"/>
      <c r="E25" s="3"/>
      <c r="F25" s="3"/>
    </row>
    <row r="26" customFormat="false" ht="18" hidden="false" customHeight="true" outlineLevel="0" collapsed="false">
      <c r="B26" s="17" t="s">
        <v>24</v>
      </c>
      <c r="D26" s="18" t="s">
        <v>25</v>
      </c>
      <c r="E26" s="18"/>
      <c r="F26" s="18"/>
    </row>
    <row r="27" customFormat="false" ht="18" hidden="false" customHeight="true" outlineLevel="0" collapsed="false">
      <c r="B27" s="17" t="s">
        <v>24</v>
      </c>
      <c r="D27" s="18" t="s">
        <v>26</v>
      </c>
      <c r="E27" s="18"/>
      <c r="F27" s="18"/>
    </row>
    <row r="28" customFormat="false" ht="18" hidden="false" customHeight="true" outlineLevel="0" collapsed="false">
      <c r="B28" s="17" t="s">
        <v>24</v>
      </c>
      <c r="D28" s="18" t="s">
        <v>27</v>
      </c>
      <c r="E28" s="18"/>
      <c r="F28" s="18"/>
    </row>
    <row r="29" customFormat="false" ht="18" hidden="false" customHeight="true" outlineLevel="0" collapsed="false">
      <c r="B29" s="17" t="s">
        <v>24</v>
      </c>
      <c r="D29" s="18" t="s">
        <v>28</v>
      </c>
      <c r="E29" s="18"/>
      <c r="F29" s="18"/>
    </row>
    <row r="30" customFormat="false" ht="18" hidden="false" customHeight="true" outlineLevel="0" collapsed="false">
      <c r="B30" s="17" t="s">
        <v>24</v>
      </c>
      <c r="D30" s="18" t="s">
        <v>29</v>
      </c>
      <c r="E30" s="18"/>
      <c r="F30" s="18"/>
    </row>
    <row r="31" customFormat="false" ht="18" hidden="false" customHeight="true" outlineLevel="0" collapsed="false"/>
    <row r="32" customFormat="false" ht="27.75" hidden="false" customHeight="true" outlineLevel="0" collapsed="false">
      <c r="B32" s="19" t="s">
        <v>30</v>
      </c>
      <c r="C32" s="19"/>
      <c r="D32" s="19"/>
      <c r="E32" s="19"/>
      <c r="F32" s="19"/>
    </row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</sheetData>
  <mergeCells count="26">
    <mergeCell ref="B2:F2"/>
    <mergeCell ref="B3:F3"/>
    <mergeCell ref="B5:F5"/>
    <mergeCell ref="D6:F6"/>
    <mergeCell ref="D7:F7"/>
    <mergeCell ref="D8:F8"/>
    <mergeCell ref="D9:F9"/>
    <mergeCell ref="D10:F10"/>
    <mergeCell ref="B12:F12"/>
    <mergeCell ref="D13:F13"/>
    <mergeCell ref="D14:F14"/>
    <mergeCell ref="D15:F15"/>
    <mergeCell ref="D16:F16"/>
    <mergeCell ref="B17:F17"/>
    <mergeCell ref="B19:F19"/>
    <mergeCell ref="D20:F20"/>
    <mergeCell ref="D21:F21"/>
    <mergeCell ref="D22:F22"/>
    <mergeCell ref="D23:F23"/>
    <mergeCell ref="B25:F25"/>
    <mergeCell ref="D26:F26"/>
    <mergeCell ref="D27:F27"/>
    <mergeCell ref="D28:F28"/>
    <mergeCell ref="D29:F29"/>
    <mergeCell ref="D30:F30"/>
    <mergeCell ref="B32:F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392B"/>
    <pageSetUpPr fitToPage="false"/>
  </sheetPr>
  <dimension ref="B1:F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2"/>
    <col collapsed="false" customWidth="true" hidden="false" outlineLevel="0" max="3" min="3" style="0" width="2"/>
    <col collapsed="false" customWidth="true" hidden="false" outlineLevel="0" max="4" min="4" style="0" width="20"/>
    <col collapsed="false" customWidth="true" hidden="false" outlineLevel="0" max="5" min="5" style="0" width="2"/>
    <col collapsed="false" customWidth="true" hidden="false" outlineLevel="0" max="6" min="6" style="0" width="20"/>
    <col collapsed="false" customWidth="true" hidden="false" outlineLevel="0" max="7" min="7" style="0" width="2"/>
  </cols>
  <sheetData>
    <row r="1" customFormat="false" ht="18" hidden="false" customHeight="true" outlineLevel="0" collapsed="false"/>
    <row r="2" customFormat="false" ht="33.75" hidden="false" customHeight="true" outlineLevel="0" collapsed="false">
      <c r="B2" s="1" t="s">
        <v>31</v>
      </c>
      <c r="C2" s="1"/>
      <c r="D2" s="1"/>
      <c r="E2" s="1"/>
      <c r="F2" s="1"/>
    </row>
    <row r="3" customFormat="false" ht="18" hidden="false" customHeight="true" outlineLevel="0" collapsed="false">
      <c r="B3" s="2" t="s">
        <v>32</v>
      </c>
      <c r="C3" s="2"/>
      <c r="D3" s="2"/>
      <c r="E3" s="2"/>
      <c r="F3" s="2"/>
    </row>
    <row r="4" customFormat="false" ht="18" hidden="false" customHeight="true" outlineLevel="0" collapsed="false"/>
    <row r="5" customFormat="false" ht="18" hidden="false" customHeight="true" outlineLevel="0" collapsed="false">
      <c r="B5" s="3" t="s">
        <v>33</v>
      </c>
      <c r="C5" s="3"/>
      <c r="D5" s="3"/>
      <c r="E5" s="3"/>
      <c r="F5" s="3"/>
    </row>
    <row r="6" customFormat="false" ht="18" hidden="false" customHeight="true" outlineLevel="0" collapsed="false">
      <c r="B6" s="20" t="s">
        <v>34</v>
      </c>
      <c r="C6" s="20"/>
      <c r="D6" s="20"/>
      <c r="E6" s="20"/>
      <c r="F6" s="20"/>
    </row>
    <row r="7" customFormat="false" ht="18" hidden="false" customHeight="true" outlineLevel="0" collapsed="false"/>
    <row r="8" customFormat="false" ht="18" hidden="false" customHeight="true" outlineLevel="0" collapsed="false">
      <c r="B8" s="3" t="s">
        <v>35</v>
      </c>
      <c r="C8" s="3"/>
      <c r="D8" s="3"/>
      <c r="E8" s="3"/>
      <c r="F8" s="3"/>
    </row>
    <row r="9" customFormat="false" ht="18" hidden="false" customHeight="true" outlineLevel="0" collapsed="false">
      <c r="B9" s="4" t="s">
        <v>13</v>
      </c>
      <c r="D9" s="7" t="n">
        <v>119</v>
      </c>
      <c r="E9" s="7"/>
      <c r="F9" s="7"/>
    </row>
    <row r="10" customFormat="false" ht="18" hidden="false" customHeight="true" outlineLevel="0" collapsed="false">
      <c r="B10" s="4" t="s">
        <v>36</v>
      </c>
      <c r="D10" s="8" t="n">
        <v>0.19</v>
      </c>
      <c r="E10" s="8"/>
      <c r="F10" s="8"/>
    </row>
    <row r="11" customFormat="false" ht="18" hidden="false" customHeight="true" outlineLevel="0" collapsed="false"/>
    <row r="12" customFormat="false" ht="18" hidden="false" customHeight="true" outlineLevel="0" collapsed="false">
      <c r="B12" s="3" t="s">
        <v>37</v>
      </c>
      <c r="C12" s="3"/>
      <c r="D12" s="3"/>
      <c r="E12" s="3"/>
      <c r="F12" s="3"/>
    </row>
    <row r="13" customFormat="false" ht="18" hidden="false" customHeight="true" outlineLevel="0" collapsed="false">
      <c r="B13" s="10" t="s">
        <v>38</v>
      </c>
      <c r="D13" s="11" t="n">
        <f aca="false">D9*(D10/(1+D10))</f>
        <v>19</v>
      </c>
      <c r="E13" s="11"/>
      <c r="F13" s="11"/>
    </row>
    <row r="14" customFormat="false" ht="18" hidden="false" customHeight="true" outlineLevel="0" collapsed="false">
      <c r="B14" s="12" t="s">
        <v>15</v>
      </c>
      <c r="D14" s="13" t="n">
        <f aca="false">D9-D13</f>
        <v>100</v>
      </c>
      <c r="E14" s="13"/>
      <c r="F14" s="13"/>
    </row>
    <row r="15" customFormat="false" ht="18" hidden="false" customHeight="true" outlineLevel="0" collapsed="false">
      <c r="B15" s="4" t="s">
        <v>39</v>
      </c>
      <c r="D15" s="9" t="n">
        <f aca="false">D9</f>
        <v>119</v>
      </c>
      <c r="E15" s="9"/>
      <c r="F15" s="9"/>
    </row>
    <row r="16" customFormat="false" ht="18" hidden="false" customHeight="true" outlineLevel="0" collapsed="false">
      <c r="B16" s="4" t="s">
        <v>40</v>
      </c>
      <c r="D16" s="21" t="n">
        <f aca="false">IF(D9&lt;&gt;0,D13/D9,0)</f>
        <v>0.159663865546219</v>
      </c>
      <c r="E16" s="21"/>
      <c r="F16" s="21"/>
    </row>
    <row r="17" customFormat="false" ht="27.75" hidden="false" customHeight="true" outlineLevel="0" collapsed="false">
      <c r="B17" s="14" t="s">
        <v>41</v>
      </c>
      <c r="C17" s="14"/>
      <c r="D17" s="14"/>
      <c r="E17" s="14"/>
      <c r="F17" s="14"/>
    </row>
    <row r="18" customFormat="false" ht="18" hidden="false" customHeight="true" outlineLevel="0" collapsed="false"/>
    <row r="19" customFormat="false" ht="18" hidden="false" customHeight="true" outlineLevel="0" collapsed="false">
      <c r="B19" s="3" t="s">
        <v>42</v>
      </c>
      <c r="C19" s="3"/>
      <c r="D19" s="3"/>
      <c r="E19" s="3"/>
      <c r="F19" s="3"/>
    </row>
    <row r="20" customFormat="false" ht="18" hidden="false" customHeight="true" outlineLevel="0" collapsed="false">
      <c r="B20" s="2" t="s">
        <v>43</v>
      </c>
      <c r="C20" s="2" t="s">
        <v>44</v>
      </c>
      <c r="D20" s="2" t="s">
        <v>45</v>
      </c>
      <c r="E20" s="2" t="s">
        <v>46</v>
      </c>
      <c r="F20" s="2" t="s">
        <v>47</v>
      </c>
    </row>
    <row r="21" customFormat="false" ht="18" hidden="false" customHeight="true" outlineLevel="0" collapsed="false">
      <c r="B21" s="22" t="s">
        <v>48</v>
      </c>
      <c r="C21" s="7" t="n">
        <v>10</v>
      </c>
      <c r="D21" s="8" t="n">
        <v>0.07</v>
      </c>
      <c r="E21" s="23" t="n">
        <f aca="false">C21*(D21/(1+D21))</f>
        <v>0.654205607476636</v>
      </c>
      <c r="F21" s="24" t="n">
        <f aca="false">C21-E21</f>
        <v>9.34579439252337</v>
      </c>
    </row>
    <row r="22" customFormat="false" ht="18" hidden="false" customHeight="true" outlineLevel="0" collapsed="false">
      <c r="B22" s="18" t="s">
        <v>49</v>
      </c>
      <c r="C22" s="7" t="n">
        <v>5</v>
      </c>
      <c r="D22" s="8" t="n">
        <v>0.19</v>
      </c>
      <c r="E22" s="23" t="n">
        <f aca="false">C22*(D22/(1+D22))</f>
        <v>0.798319327731093</v>
      </c>
      <c r="F22" s="24" t="n">
        <f aca="false">C22-E22</f>
        <v>4.20168067226891</v>
      </c>
    </row>
    <row r="23" customFormat="false" ht="18" hidden="false" customHeight="true" outlineLevel="0" collapsed="false">
      <c r="B23" s="22" t="s">
        <v>50</v>
      </c>
      <c r="C23" s="7" t="n">
        <v>49.9</v>
      </c>
      <c r="D23" s="8" t="n">
        <v>0.07</v>
      </c>
      <c r="E23" s="23" t="n">
        <f aca="false">C23*(D23/(1+D23))</f>
        <v>3.26448598130841</v>
      </c>
      <c r="F23" s="24" t="n">
        <f aca="false">C23-E23</f>
        <v>46.6355140186916</v>
      </c>
    </row>
    <row r="24" customFormat="false" ht="18" hidden="false" customHeight="true" outlineLevel="0" collapsed="false">
      <c r="B24" s="18" t="s">
        <v>51</v>
      </c>
      <c r="C24" s="7" t="n">
        <v>25</v>
      </c>
      <c r="D24" s="8" t="n">
        <v>0.19</v>
      </c>
      <c r="E24" s="23" t="n">
        <f aca="false">C24*(D24/(1+D24))</f>
        <v>3.99159663865546</v>
      </c>
      <c r="F24" s="24" t="n">
        <f aca="false">C24-E24</f>
        <v>21.0084033613445</v>
      </c>
    </row>
    <row r="25" customFormat="false" ht="18" hidden="false" customHeight="true" outlineLevel="0" collapsed="false">
      <c r="B25" s="22" t="s">
        <v>52</v>
      </c>
      <c r="C25" s="7" t="n">
        <v>15</v>
      </c>
      <c r="D25" s="8" t="n">
        <v>0.19</v>
      </c>
      <c r="E25" s="23" t="n">
        <f aca="false">C25*(D25/(1+D25))</f>
        <v>2.39495798319328</v>
      </c>
      <c r="F25" s="24" t="n">
        <f aca="false">C25-E25</f>
        <v>12.6050420168067</v>
      </c>
    </row>
    <row r="26" customFormat="false" ht="18" hidden="false" customHeight="true" outlineLevel="0" collapsed="false">
      <c r="B26" s="18" t="s">
        <v>53</v>
      </c>
      <c r="C26" s="7" t="n">
        <v>180</v>
      </c>
      <c r="D26" s="8" t="n">
        <v>0.19</v>
      </c>
      <c r="E26" s="23" t="n">
        <f aca="false">C26*(D26/(1+D26))</f>
        <v>28.7394957983193</v>
      </c>
      <c r="F26" s="24" t="n">
        <f aca="false">C26-E26</f>
        <v>151.260504201681</v>
      </c>
    </row>
    <row r="27" customFormat="false" ht="18" hidden="false" customHeight="true" outlineLevel="0" collapsed="false">
      <c r="B27" s="22" t="s">
        <v>54</v>
      </c>
      <c r="C27" s="7" t="n">
        <v>35</v>
      </c>
      <c r="D27" s="8" t="n">
        <v>0.19</v>
      </c>
      <c r="E27" s="23" t="n">
        <f aca="false">C27*(D27/(1+D27))</f>
        <v>5.58823529411765</v>
      </c>
      <c r="F27" s="24" t="n">
        <f aca="false">C27-E27</f>
        <v>29.4117647058824</v>
      </c>
    </row>
    <row r="28" customFormat="false" ht="18" hidden="false" customHeight="true" outlineLevel="0" collapsed="false">
      <c r="B28" s="25" t="s">
        <v>55</v>
      </c>
      <c r="C28" s="26" t="n">
        <f aca="false">SUM(C21:C27)</f>
        <v>319.9</v>
      </c>
      <c r="D28" s="27"/>
      <c r="E28" s="28" t="n">
        <f aca="false">SUM(E21:E27)</f>
        <v>45.4312966308019</v>
      </c>
      <c r="F28" s="29" t="n">
        <f aca="false">SUM(F21:F27)</f>
        <v>274.468703369198</v>
      </c>
    </row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</sheetData>
  <mergeCells count="14">
    <mergeCell ref="B2:F2"/>
    <mergeCell ref="B3:F3"/>
    <mergeCell ref="B5:F5"/>
    <mergeCell ref="B6:F6"/>
    <mergeCell ref="B8:F8"/>
    <mergeCell ref="D9:F9"/>
    <mergeCell ref="D10:F10"/>
    <mergeCell ref="B12:F12"/>
    <mergeCell ref="D13:F13"/>
    <mergeCell ref="D14:F14"/>
    <mergeCell ref="D15:F15"/>
    <mergeCell ref="D16:F16"/>
    <mergeCell ref="B17:F17"/>
    <mergeCell ref="B19:F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FA3"/>
    <pageSetUpPr fitToPage="false"/>
  </sheetPr>
  <dimension ref="A1:L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4"/>
    <col collapsed="false" customWidth="true" hidden="false" outlineLevel="0" max="3" min="3" style="0" width="28"/>
    <col collapsed="false" customWidth="true" hidden="false" outlineLevel="0" max="4" min="4" style="0" width="32"/>
    <col collapsed="false" customWidth="true" hidden="false" outlineLevel="0" max="5" min="5" style="0" width="12"/>
    <col collapsed="false" customWidth="true" hidden="false" outlineLevel="0" max="6" min="6" style="0" width="10"/>
    <col collapsed="false" customWidth="true" hidden="false" outlineLevel="0" max="8" min="7" style="0" width="16"/>
    <col collapsed="false" customWidth="true" hidden="false" outlineLevel="0" max="9" min="9" style="0" width="28"/>
    <col collapsed="false" customWidth="true" hidden="false" outlineLevel="0" max="10" min="10" style="0" width="18"/>
    <col collapsed="false" customWidth="true" hidden="false" outlineLevel="0" max="11" min="11" style="0" width="14"/>
    <col collapsed="false" customWidth="true" hidden="false" outlineLevel="0" max="12" min="12" style="0" width="10"/>
  </cols>
  <sheetData>
    <row r="1" customFormat="false" ht="31.5" hidden="false" customHeight="true" outlineLevel="0" collapsed="false">
      <c r="A1" s="30" t="s">
        <v>56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customFormat="false" ht="36" hidden="false" customHeight="true" outlineLevel="0" collapsed="false">
      <c r="A2" s="2" t="s">
        <v>57</v>
      </c>
      <c r="B2" s="2" t="s">
        <v>58</v>
      </c>
      <c r="C2" s="2" t="s">
        <v>59</v>
      </c>
      <c r="D2" s="2" t="s">
        <v>60</v>
      </c>
      <c r="E2" s="2" t="s">
        <v>44</v>
      </c>
      <c r="F2" s="2" t="s">
        <v>45</v>
      </c>
      <c r="G2" s="2" t="s">
        <v>61</v>
      </c>
      <c r="H2" s="2" t="s">
        <v>62</v>
      </c>
      <c r="I2" s="2" t="s">
        <v>63</v>
      </c>
      <c r="J2" s="2" t="s">
        <v>64</v>
      </c>
      <c r="K2" s="2" t="s">
        <v>65</v>
      </c>
      <c r="L2" s="2" t="s">
        <v>66</v>
      </c>
    </row>
    <row r="3" customFormat="false" ht="21.75" hidden="false" customHeight="true" outlineLevel="0" collapsed="false">
      <c r="A3" s="31" t="n">
        <v>1</v>
      </c>
      <c r="B3" s="32" t="s">
        <v>67</v>
      </c>
      <c r="C3" s="33" t="s">
        <v>68</v>
      </c>
      <c r="D3" s="33" t="s">
        <v>69</v>
      </c>
      <c r="E3" s="34" t="n">
        <v>119</v>
      </c>
      <c r="F3" s="35" t="n">
        <v>0.19</v>
      </c>
      <c r="G3" s="23" t="n">
        <f aca="false">E3*(F3/(1+F3))</f>
        <v>19</v>
      </c>
      <c r="H3" s="24" t="n">
        <f aca="false">E3-G3</f>
        <v>100</v>
      </c>
      <c r="I3" s="33" t="s">
        <v>70</v>
      </c>
      <c r="J3" s="33" t="s">
        <v>71</v>
      </c>
      <c r="K3" s="32" t="s">
        <v>72</v>
      </c>
      <c r="L3" s="36" t="s">
        <v>73</v>
      </c>
    </row>
    <row r="4" customFormat="false" ht="21.75" hidden="false" customHeight="true" outlineLevel="0" collapsed="false">
      <c r="A4" s="37" t="n">
        <v>2</v>
      </c>
      <c r="B4" s="38" t="s">
        <v>74</v>
      </c>
      <c r="C4" s="4" t="s">
        <v>75</v>
      </c>
      <c r="D4" s="4" t="s">
        <v>76</v>
      </c>
      <c r="E4" s="34" t="n">
        <v>5</v>
      </c>
      <c r="F4" s="35" t="n">
        <v>0.19</v>
      </c>
      <c r="G4" s="23" t="n">
        <f aca="false">E4*(F4/(1+F4))</f>
        <v>0.798319327731093</v>
      </c>
      <c r="H4" s="24" t="n">
        <f aca="false">E4-G4</f>
        <v>4.20168067226891</v>
      </c>
      <c r="I4" s="4" t="s">
        <v>77</v>
      </c>
      <c r="J4" s="4" t="s">
        <v>71</v>
      </c>
      <c r="K4" s="38" t="s">
        <v>74</v>
      </c>
      <c r="L4" s="39" t="s">
        <v>73</v>
      </c>
    </row>
    <row r="5" customFormat="false" ht="21.75" hidden="false" customHeight="true" outlineLevel="0" collapsed="false">
      <c r="A5" s="31" t="n">
        <v>3</v>
      </c>
      <c r="B5" s="32" t="s">
        <v>78</v>
      </c>
      <c r="C5" s="33" t="s">
        <v>79</v>
      </c>
      <c r="D5" s="33" t="s">
        <v>80</v>
      </c>
      <c r="E5" s="34" t="n">
        <v>8</v>
      </c>
      <c r="F5" s="35" t="n">
        <v>0.07</v>
      </c>
      <c r="G5" s="23" t="n">
        <f aca="false">E5*(F5/(1+F5))</f>
        <v>0.523364485981309</v>
      </c>
      <c r="H5" s="24" t="n">
        <f aca="false">E5-G5</f>
        <v>7.47663551401869</v>
      </c>
      <c r="I5" s="33" t="s">
        <v>81</v>
      </c>
      <c r="J5" s="33" t="s">
        <v>82</v>
      </c>
      <c r="K5" s="32" t="s">
        <v>83</v>
      </c>
      <c r="L5" s="40"/>
    </row>
    <row r="6" customFormat="false" ht="19.5" hidden="false" customHeight="true" outlineLevel="0" collapsed="false">
      <c r="A6" s="41"/>
      <c r="B6" s="41"/>
      <c r="C6" s="41"/>
      <c r="D6" s="41"/>
      <c r="E6" s="7"/>
      <c r="F6" s="8"/>
      <c r="G6" s="42" t="str">
        <f aca="false">IF(E6&lt;&gt;"",E6*(F6/(1+F6)),"")</f>
        <v/>
      </c>
      <c r="H6" s="43" t="str">
        <f aca="false">IF(E6&lt;&gt;"",E6-G6,"")</f>
        <v/>
      </c>
      <c r="I6" s="41"/>
      <c r="J6" s="41"/>
      <c r="K6" s="41"/>
      <c r="L6" s="41"/>
    </row>
    <row r="7" customFormat="false" ht="19.5" hidden="false" customHeight="true" outlineLevel="0" collapsed="false">
      <c r="A7" s="44"/>
      <c r="B7" s="44"/>
      <c r="C7" s="44"/>
      <c r="D7" s="44"/>
      <c r="E7" s="7"/>
      <c r="F7" s="8"/>
      <c r="G7" s="42" t="str">
        <f aca="false">IF(E7&lt;&gt;"",E7*(F7/(1+F7)),"")</f>
        <v/>
      </c>
      <c r="H7" s="43" t="str">
        <f aca="false">IF(E7&lt;&gt;"",E7-G7,"")</f>
        <v/>
      </c>
      <c r="I7" s="44"/>
      <c r="J7" s="44"/>
      <c r="K7" s="44"/>
      <c r="L7" s="44"/>
    </row>
    <row r="8" customFormat="false" ht="19.5" hidden="false" customHeight="true" outlineLevel="0" collapsed="false">
      <c r="A8" s="41"/>
      <c r="B8" s="41"/>
      <c r="C8" s="41"/>
      <c r="D8" s="41"/>
      <c r="E8" s="7"/>
      <c r="F8" s="8"/>
      <c r="G8" s="42" t="str">
        <f aca="false">IF(E8&lt;&gt;"",E8*(F8/(1+F8)),"")</f>
        <v/>
      </c>
      <c r="H8" s="43" t="str">
        <f aca="false">IF(E8&lt;&gt;"",E8-G8,"")</f>
        <v/>
      </c>
      <c r="I8" s="41"/>
      <c r="J8" s="41"/>
      <c r="K8" s="41"/>
      <c r="L8" s="41"/>
    </row>
    <row r="9" customFormat="false" ht="19.5" hidden="false" customHeight="true" outlineLevel="0" collapsed="false">
      <c r="A9" s="44"/>
      <c r="B9" s="44"/>
      <c r="C9" s="44"/>
      <c r="D9" s="44"/>
      <c r="E9" s="7"/>
      <c r="F9" s="8"/>
      <c r="G9" s="42" t="str">
        <f aca="false">IF(E9&lt;&gt;"",E9*(F9/(1+F9)),"")</f>
        <v/>
      </c>
      <c r="H9" s="43" t="str">
        <f aca="false">IF(E9&lt;&gt;"",E9-G9,"")</f>
        <v/>
      </c>
      <c r="I9" s="44"/>
      <c r="J9" s="44"/>
      <c r="K9" s="44"/>
      <c r="L9" s="44"/>
    </row>
    <row r="10" customFormat="false" ht="19.5" hidden="false" customHeight="true" outlineLevel="0" collapsed="false">
      <c r="A10" s="41"/>
      <c r="B10" s="41"/>
      <c r="C10" s="41"/>
      <c r="D10" s="41"/>
      <c r="E10" s="7"/>
      <c r="F10" s="8"/>
      <c r="G10" s="42" t="str">
        <f aca="false">IF(E10&lt;&gt;"",E10*(F10/(1+F10)),"")</f>
        <v/>
      </c>
      <c r="H10" s="43" t="str">
        <f aca="false">IF(E10&lt;&gt;"",E10-G10,"")</f>
        <v/>
      </c>
      <c r="I10" s="41"/>
      <c r="J10" s="41"/>
      <c r="K10" s="41"/>
      <c r="L10" s="41"/>
    </row>
    <row r="11" customFormat="false" ht="19.5" hidden="false" customHeight="true" outlineLevel="0" collapsed="false">
      <c r="A11" s="44"/>
      <c r="B11" s="44"/>
      <c r="C11" s="44"/>
      <c r="D11" s="44"/>
      <c r="E11" s="7"/>
      <c r="F11" s="8"/>
      <c r="G11" s="42" t="str">
        <f aca="false">IF(E11&lt;&gt;"",E11*(F11/(1+F11)),"")</f>
        <v/>
      </c>
      <c r="H11" s="43" t="str">
        <f aca="false">IF(E11&lt;&gt;"",E11-G11,"")</f>
        <v/>
      </c>
      <c r="I11" s="44"/>
      <c r="J11" s="44"/>
      <c r="K11" s="44"/>
      <c r="L11" s="44"/>
    </row>
    <row r="12" customFormat="false" ht="19.5" hidden="false" customHeight="true" outlineLevel="0" collapsed="false">
      <c r="A12" s="41"/>
      <c r="B12" s="41"/>
      <c r="C12" s="41"/>
      <c r="D12" s="41"/>
      <c r="E12" s="7"/>
      <c r="F12" s="8"/>
      <c r="G12" s="42" t="str">
        <f aca="false">IF(E12&lt;&gt;"",E12*(F12/(1+F12)),"")</f>
        <v/>
      </c>
      <c r="H12" s="43" t="str">
        <f aca="false">IF(E12&lt;&gt;"",E12-G12,"")</f>
        <v/>
      </c>
      <c r="I12" s="41"/>
      <c r="J12" s="41"/>
      <c r="K12" s="41"/>
      <c r="L12" s="41"/>
    </row>
    <row r="13" customFormat="false" ht="19.5" hidden="false" customHeight="true" outlineLevel="0" collapsed="false">
      <c r="A13" s="44"/>
      <c r="B13" s="44"/>
      <c r="C13" s="44"/>
      <c r="D13" s="44"/>
      <c r="E13" s="7"/>
      <c r="F13" s="8"/>
      <c r="G13" s="42" t="str">
        <f aca="false">IF(E13&lt;&gt;"",E13*(F13/(1+F13)),"")</f>
        <v/>
      </c>
      <c r="H13" s="43" t="str">
        <f aca="false">IF(E13&lt;&gt;"",E13-G13,"")</f>
        <v/>
      </c>
      <c r="I13" s="44"/>
      <c r="J13" s="44"/>
      <c r="K13" s="44"/>
      <c r="L13" s="44"/>
    </row>
    <row r="14" customFormat="false" ht="19.5" hidden="false" customHeight="true" outlineLevel="0" collapsed="false">
      <c r="A14" s="41"/>
      <c r="B14" s="41"/>
      <c r="C14" s="41"/>
      <c r="D14" s="41"/>
      <c r="E14" s="7"/>
      <c r="F14" s="8"/>
      <c r="G14" s="42" t="str">
        <f aca="false">IF(E14&lt;&gt;"",E14*(F14/(1+F14)),"")</f>
        <v/>
      </c>
      <c r="H14" s="43" t="str">
        <f aca="false">IF(E14&lt;&gt;"",E14-G14,"")</f>
        <v/>
      </c>
      <c r="I14" s="41"/>
      <c r="J14" s="41"/>
      <c r="K14" s="41"/>
      <c r="L14" s="41"/>
    </row>
    <row r="15" customFormat="false" ht="19.5" hidden="false" customHeight="true" outlineLevel="0" collapsed="false">
      <c r="A15" s="44"/>
      <c r="B15" s="44"/>
      <c r="C15" s="44"/>
      <c r="D15" s="44"/>
      <c r="E15" s="7"/>
      <c r="F15" s="8"/>
      <c r="G15" s="42" t="str">
        <f aca="false">IF(E15&lt;&gt;"",E15*(F15/(1+F15)),"")</f>
        <v/>
      </c>
      <c r="H15" s="43" t="str">
        <f aca="false">IF(E15&lt;&gt;"",E15-G15,"")</f>
        <v/>
      </c>
      <c r="I15" s="44"/>
      <c r="J15" s="44"/>
      <c r="K15" s="44"/>
      <c r="L15" s="44"/>
    </row>
    <row r="16" customFormat="false" ht="19.5" hidden="false" customHeight="true" outlineLevel="0" collapsed="false">
      <c r="A16" s="41"/>
      <c r="B16" s="41"/>
      <c r="C16" s="41"/>
      <c r="D16" s="41"/>
      <c r="E16" s="7"/>
      <c r="F16" s="8"/>
      <c r="G16" s="42" t="str">
        <f aca="false">IF(E16&lt;&gt;"",E16*(F16/(1+F16)),"")</f>
        <v/>
      </c>
      <c r="H16" s="43" t="str">
        <f aca="false">IF(E16&lt;&gt;"",E16-G16,"")</f>
        <v/>
      </c>
      <c r="I16" s="41"/>
      <c r="J16" s="41"/>
      <c r="K16" s="41"/>
      <c r="L16" s="41"/>
    </row>
    <row r="17" customFormat="false" ht="19.5" hidden="false" customHeight="true" outlineLevel="0" collapsed="false">
      <c r="A17" s="44"/>
      <c r="B17" s="44"/>
      <c r="C17" s="44"/>
      <c r="D17" s="44"/>
      <c r="E17" s="7"/>
      <c r="F17" s="8"/>
      <c r="G17" s="42" t="str">
        <f aca="false">IF(E17&lt;&gt;"",E17*(F17/(1+F17)),"")</f>
        <v/>
      </c>
      <c r="H17" s="43" t="str">
        <f aca="false">IF(E17&lt;&gt;"",E17-G17,"")</f>
        <v/>
      </c>
      <c r="I17" s="44"/>
      <c r="J17" s="44"/>
      <c r="K17" s="44"/>
      <c r="L17" s="44"/>
    </row>
    <row r="18" customFormat="false" ht="19.5" hidden="false" customHeight="true" outlineLevel="0" collapsed="false">
      <c r="A18" s="41"/>
      <c r="B18" s="41"/>
      <c r="C18" s="41"/>
      <c r="D18" s="41"/>
      <c r="E18" s="7"/>
      <c r="F18" s="8"/>
      <c r="G18" s="42" t="str">
        <f aca="false">IF(E18&lt;&gt;"",E18*(F18/(1+F18)),"")</f>
        <v/>
      </c>
      <c r="H18" s="43" t="str">
        <f aca="false">IF(E18&lt;&gt;"",E18-G18,"")</f>
        <v/>
      </c>
      <c r="I18" s="41"/>
      <c r="J18" s="41"/>
      <c r="K18" s="41"/>
      <c r="L18" s="41"/>
    </row>
    <row r="19" customFormat="false" ht="19.5" hidden="false" customHeight="true" outlineLevel="0" collapsed="false">
      <c r="A19" s="44"/>
      <c r="B19" s="44"/>
      <c r="C19" s="44"/>
      <c r="D19" s="44"/>
      <c r="E19" s="7"/>
      <c r="F19" s="8"/>
      <c r="G19" s="42" t="str">
        <f aca="false">IF(E19&lt;&gt;"",E19*(F19/(1+F19)),"")</f>
        <v/>
      </c>
      <c r="H19" s="43" t="str">
        <f aca="false">IF(E19&lt;&gt;"",E19-G19,"")</f>
        <v/>
      </c>
      <c r="I19" s="44"/>
      <c r="J19" s="44"/>
      <c r="K19" s="44"/>
      <c r="L19" s="44"/>
    </row>
    <row r="20" customFormat="false" ht="19.5" hidden="false" customHeight="true" outlineLevel="0" collapsed="false">
      <c r="A20" s="41"/>
      <c r="B20" s="41"/>
      <c r="C20" s="41"/>
      <c r="D20" s="41"/>
      <c r="E20" s="7"/>
      <c r="F20" s="8"/>
      <c r="G20" s="42" t="str">
        <f aca="false">IF(E20&lt;&gt;"",E20*(F20/(1+F20)),"")</f>
        <v/>
      </c>
      <c r="H20" s="43" t="str">
        <f aca="false">IF(E20&lt;&gt;"",E20-G20,"")</f>
        <v/>
      </c>
      <c r="I20" s="41"/>
      <c r="J20" s="41"/>
      <c r="K20" s="41"/>
      <c r="L20" s="41"/>
    </row>
    <row r="21" customFormat="false" ht="21.75" hidden="false" customHeight="true" outlineLevel="0" collapsed="false">
      <c r="A21" s="45" t="s">
        <v>55</v>
      </c>
      <c r="B21" s="45"/>
      <c r="C21" s="45"/>
      <c r="D21" s="45"/>
      <c r="E21" s="26" t="n">
        <f aca="false">SUM(E3:E20)</f>
        <v>132</v>
      </c>
      <c r="F21" s="27"/>
      <c r="G21" s="28" t="n">
        <f aca="false">SUM(G3:G20)</f>
        <v>20.3216838137124</v>
      </c>
      <c r="H21" s="29" t="n">
        <f aca="false">SUM(H3:H20)</f>
        <v>111.678316186288</v>
      </c>
      <c r="I21" s="27"/>
      <c r="J21" s="27"/>
      <c r="K21" s="27"/>
      <c r="L21" s="27"/>
    </row>
    <row r="23" customFormat="false" ht="15" hidden="false" customHeight="false" outlineLevel="0" collapsed="false">
      <c r="A23" s="3" t="s">
        <v>84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customFormat="false" ht="15.75" hidden="false" customHeight="true" outlineLevel="0" collapsed="false">
      <c r="A24" s="46" t="s">
        <v>85</v>
      </c>
      <c r="B24" s="46"/>
      <c r="C24" s="47" t="s">
        <v>86</v>
      </c>
      <c r="D24" s="47"/>
      <c r="E24" s="47"/>
      <c r="F24" s="47"/>
      <c r="G24" s="47"/>
      <c r="H24" s="47"/>
      <c r="I24" s="47"/>
      <c r="J24" s="47"/>
      <c r="K24" s="47"/>
      <c r="L24" s="47"/>
    </row>
    <row r="25" customFormat="false" ht="15.75" hidden="false" customHeight="true" outlineLevel="0" collapsed="false">
      <c r="A25" s="48" t="s">
        <v>87</v>
      </c>
      <c r="B25" s="48"/>
      <c r="C25" s="47" t="s">
        <v>88</v>
      </c>
      <c r="D25" s="47"/>
      <c r="E25" s="47"/>
      <c r="F25" s="47"/>
      <c r="G25" s="47"/>
      <c r="H25" s="47"/>
      <c r="I25" s="47"/>
      <c r="J25" s="47"/>
      <c r="K25" s="47"/>
      <c r="L25" s="47"/>
    </row>
    <row r="26" customFormat="false" ht="15.75" hidden="false" customHeight="true" outlineLevel="0" collapsed="false">
      <c r="A26" s="49" t="s">
        <v>89</v>
      </c>
      <c r="B26" s="49"/>
      <c r="C26" s="47" t="s">
        <v>90</v>
      </c>
      <c r="D26" s="47"/>
      <c r="E26" s="47"/>
      <c r="F26" s="47"/>
      <c r="G26" s="47"/>
      <c r="H26" s="47"/>
      <c r="I26" s="47"/>
      <c r="J26" s="47"/>
      <c r="K26" s="47"/>
      <c r="L26" s="47"/>
    </row>
  </sheetData>
  <mergeCells count="9">
    <mergeCell ref="A1:L1"/>
    <mergeCell ref="A21:D21"/>
    <mergeCell ref="A23:L23"/>
    <mergeCell ref="A24:B24"/>
    <mergeCell ref="C24:L24"/>
    <mergeCell ref="A25:B25"/>
    <mergeCell ref="C25:L25"/>
    <mergeCell ref="A26:B26"/>
    <mergeCell ref="C26:L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7E34"/>
    <pageSetUpPr fitToPage="false"/>
  </sheetPr>
  <dimension ref="B2:D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2"/>
    <col collapsed="false" customWidth="true" hidden="false" outlineLevel="0" max="3" min="3" style="0" width="4"/>
    <col collapsed="false" customWidth="true" hidden="false" outlineLevel="0" max="4" min="4" style="0" width="46"/>
    <col collapsed="false" customWidth="true" hidden="false" outlineLevel="0" max="5" min="5" style="0" width="2"/>
  </cols>
  <sheetData>
    <row r="2" customFormat="false" ht="15" hidden="false" customHeight="true" outlineLevel="0" collapsed="false">
      <c r="B2" s="30" t="s">
        <v>91</v>
      </c>
      <c r="C2" s="30"/>
      <c r="D2" s="30"/>
    </row>
    <row r="4" customFormat="false" ht="15" hidden="false" customHeight="false" outlineLevel="0" collapsed="false">
      <c r="B4" s="3" t="s">
        <v>92</v>
      </c>
      <c r="C4" s="3"/>
      <c r="D4" s="3"/>
    </row>
    <row r="5" customFormat="false" ht="15" hidden="false" customHeight="false" outlineLevel="0" collapsed="false">
      <c r="B5" s="2" t="s">
        <v>93</v>
      </c>
      <c r="D5" s="2" t="s">
        <v>94</v>
      </c>
    </row>
    <row r="6" customFormat="false" ht="21.75" hidden="false" customHeight="true" outlineLevel="0" collapsed="false">
      <c r="B6" s="50" t="s">
        <v>59</v>
      </c>
      <c r="D6" s="4" t="s">
        <v>95</v>
      </c>
    </row>
    <row r="7" customFormat="false" ht="21.75" hidden="false" customHeight="true" outlineLevel="0" collapsed="false">
      <c r="B7" s="51" t="s">
        <v>60</v>
      </c>
      <c r="D7" s="33" t="s">
        <v>96</v>
      </c>
    </row>
    <row r="8" customFormat="false" ht="21.75" hidden="false" customHeight="true" outlineLevel="0" collapsed="false">
      <c r="B8" s="50" t="s">
        <v>97</v>
      </c>
      <c r="D8" s="4" t="s">
        <v>98</v>
      </c>
    </row>
    <row r="9" customFormat="false" ht="21.75" hidden="false" customHeight="true" outlineLevel="0" collapsed="false">
      <c r="B9" s="51" t="s">
        <v>99</v>
      </c>
      <c r="D9" s="33" t="s">
        <v>100</v>
      </c>
    </row>
    <row r="10" customFormat="false" ht="21.75" hidden="false" customHeight="true" outlineLevel="0" collapsed="false">
      <c r="B10" s="50" t="s">
        <v>101</v>
      </c>
      <c r="D10" s="4" t="s">
        <v>102</v>
      </c>
    </row>
    <row r="11" customFormat="false" ht="21.75" hidden="false" customHeight="true" outlineLevel="0" collapsed="false">
      <c r="B11" s="51" t="s">
        <v>20</v>
      </c>
      <c r="D11" s="33" t="s">
        <v>103</v>
      </c>
    </row>
    <row r="12" customFormat="false" ht="21.75" hidden="false" customHeight="true" outlineLevel="0" collapsed="false">
      <c r="B12" s="50" t="s">
        <v>104</v>
      </c>
      <c r="D12" s="4" t="s">
        <v>105</v>
      </c>
    </row>
    <row r="14" customFormat="false" ht="15" hidden="false" customHeight="false" outlineLevel="0" collapsed="false">
      <c r="B14" s="3" t="s">
        <v>106</v>
      </c>
      <c r="C14" s="3"/>
      <c r="D14" s="3"/>
    </row>
    <row r="15" customFormat="false" ht="15" hidden="false" customHeight="false" outlineLevel="0" collapsed="false">
      <c r="B15" s="2" t="s">
        <v>107</v>
      </c>
      <c r="D15" s="2" t="s">
        <v>108</v>
      </c>
    </row>
    <row r="16" customFormat="false" ht="21.75" hidden="false" customHeight="true" outlineLevel="0" collapsed="false">
      <c r="B16" s="18" t="s">
        <v>109</v>
      </c>
      <c r="D16" s="4" t="s">
        <v>110</v>
      </c>
    </row>
    <row r="17" customFormat="false" ht="21.75" hidden="false" customHeight="true" outlineLevel="0" collapsed="false">
      <c r="B17" s="22" t="s">
        <v>111</v>
      </c>
      <c r="D17" s="33" t="s">
        <v>112</v>
      </c>
    </row>
    <row r="18" customFormat="false" ht="21.75" hidden="false" customHeight="true" outlineLevel="0" collapsed="false">
      <c r="B18" s="18" t="s">
        <v>113</v>
      </c>
      <c r="D18" s="4" t="s">
        <v>114</v>
      </c>
    </row>
    <row r="19" customFormat="false" ht="21.75" hidden="false" customHeight="true" outlineLevel="0" collapsed="false">
      <c r="B19" s="22" t="s">
        <v>115</v>
      </c>
      <c r="D19" s="33" t="s">
        <v>116</v>
      </c>
    </row>
    <row r="20" customFormat="false" ht="21.75" hidden="false" customHeight="true" outlineLevel="0" collapsed="false">
      <c r="B20" s="18" t="s">
        <v>117</v>
      </c>
      <c r="D20" s="4" t="s">
        <v>118</v>
      </c>
    </row>
    <row r="21" customFormat="false" ht="21.75" hidden="false" customHeight="true" outlineLevel="0" collapsed="false">
      <c r="B21" s="52" t="s">
        <v>119</v>
      </c>
      <c r="D21" s="53" t="s">
        <v>120</v>
      </c>
    </row>
    <row r="23" customFormat="false" ht="15" hidden="false" customHeight="false" outlineLevel="0" collapsed="false">
      <c r="B23" s="3" t="s">
        <v>121</v>
      </c>
      <c r="C23" s="3"/>
      <c r="D23" s="3"/>
    </row>
    <row r="24" customFormat="false" ht="21.75" hidden="false" customHeight="true" outlineLevel="0" collapsed="false">
      <c r="B24" s="54" t="s">
        <v>122</v>
      </c>
      <c r="D24" s="55" t="s">
        <v>123</v>
      </c>
    </row>
    <row r="25" customFormat="false" ht="21.75" hidden="false" customHeight="true" outlineLevel="0" collapsed="false">
      <c r="B25" s="56" t="s">
        <v>124</v>
      </c>
      <c r="D25" s="57" t="s">
        <v>125</v>
      </c>
    </row>
    <row r="26" customFormat="false" ht="21.75" hidden="false" customHeight="true" outlineLevel="0" collapsed="false">
      <c r="B26" s="58" t="s">
        <v>126</v>
      </c>
      <c r="D26" s="59" t="s">
        <v>127</v>
      </c>
    </row>
    <row r="27" customFormat="false" ht="21.75" hidden="false" customHeight="true" outlineLevel="0" collapsed="false">
      <c r="B27" s="60" t="s">
        <v>128</v>
      </c>
      <c r="D27" s="61" t="s">
        <v>129</v>
      </c>
    </row>
  </sheetData>
  <mergeCells count="4">
    <mergeCell ref="B2:D2"/>
    <mergeCell ref="B4:D4"/>
    <mergeCell ref="B14:D14"/>
    <mergeCell ref="B23:D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2026-04-16T08:21:07Z</dcterms:created>
  <dc:creator>openpyxl</dc:creator>
  <dc:description/>
  <dc:language>en-US</dc:language>
  <cp:lastModifiedBy/>
  <dcterms:modified xsi:type="dcterms:W3CDTF">2026-04-16T08:21:07Z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