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beitszeiterfassung" sheetId="1" state="visible" r:id="rId2"/>
    <sheet name="Formel-Referenz" sheetId="2" state="visible" r:id="rId3"/>
    <sheet name="Monatsübersicht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<sst xmlns="http://schemas.openxmlformats.org/spreadsheetml/2006/main" count="128" uniqueCount="97">
  <si>
    <t xml:space="preserve">📋  Arbeitszeiterfassung – Excel Vorlage</t>
  </si>
  <si>
    <t xml:space="preserve">Gelbe Felder ausfüllen • Nachtschichten werden automatisch korrekt berechnet • Pausen nach ArbZG werden automatisch ermittelt</t>
  </si>
  <si>
    <t xml:space="preserve">#</t>
  </si>
  <si>
    <t xml:space="preserve">Datum</t>
  </si>
  <si>
    <t xml:space="preserve">Kommen</t>
  </si>
  <si>
    <t xml:space="preserve">Gehen</t>
  </si>
  <si>
    <t xml:space="preserve">Pause
(manuell)</t>
  </si>
  <si>
    <t xml:space="preserve">Netto-
Arbeitszeit</t>
  </si>
  <si>
    <t xml:space="preserve">Industrie-
zeit (h,hh)</t>
  </si>
  <si>
    <t xml:space="preserve">Auto-Pause
(ArbZG)</t>
  </si>
  <si>
    <t xml:space="preserve">01.07.2025</t>
  </si>
  <si>
    <t xml:space="preserve">08:00</t>
  </si>
  <si>
    <t xml:space="preserve">17:00</t>
  </si>
  <si>
    <t xml:space="preserve">00:45</t>
  </si>
  <si>
    <t xml:space="preserve">02.07.2025</t>
  </si>
  <si>
    <t xml:space="preserve">09:00</t>
  </si>
  <si>
    <t xml:space="preserve">18:30</t>
  </si>
  <si>
    <t xml:space="preserve">00:30</t>
  </si>
  <si>
    <t xml:space="preserve">03.07.2025</t>
  </si>
  <si>
    <t xml:space="preserve">22:00</t>
  </si>
  <si>
    <t xml:space="preserve">06:00</t>
  </si>
  <si>
    <t xml:space="preserve">04.07.2025</t>
  </si>
  <si>
    <t xml:space="preserve">07:30</t>
  </si>
  <si>
    <t xml:space="preserve">16:00</t>
  </si>
  <si>
    <t xml:space="preserve">05.07.2025</t>
  </si>
  <si>
    <t xml:space="preserve">00:00</t>
  </si>
  <si>
    <t xml:space="preserve">07.07.2025</t>
  </si>
  <si>
    <t xml:space="preserve">14:00</t>
  </si>
  <si>
    <t xml:space="preserve">08.07.2025</t>
  </si>
  <si>
    <t xml:space="preserve">17:30</t>
  </si>
  <si>
    <t xml:space="preserve">09.07.2025</t>
  </si>
  <si>
    <t xml:space="preserve">23:00</t>
  </si>
  <si>
    <t xml:space="preserve">07:00</t>
  </si>
  <si>
    <t xml:space="preserve">10.07.2025</t>
  </si>
  <si>
    <t xml:space="preserve">11.07.2025</t>
  </si>
  <si>
    <t xml:space="preserve">15:00</t>
  </si>
  <si>
    <t xml:space="preserve">14.07.2025</t>
  </si>
  <si>
    <t xml:space="preserve">15.07.2025</t>
  </si>
  <si>
    <t xml:space="preserve">16.07.2025</t>
  </si>
  <si>
    <t xml:space="preserve">17.07.2025</t>
  </si>
  <si>
    <t xml:space="preserve">18.07.2025</t>
  </si>
  <si>
    <t xml:space="preserve">GESAMT</t>
  </si>
  <si>
    <t xml:space="preserve">Summe</t>
  </si>
  <si>
    <t xml:space="preserve">Ø Ø Ø</t>
  </si>
  <si>
    <t xml:space="preserve">🟡 Eingabe-Felder  |  🟢 Berechnete Werte (REST/MOD-Formel – auch Nachtschichten korrekt!)  |  🟠 Auto-Pause nach ArbZG (≥6h → 30 min | ≥9h → 45 min)</t>
  </si>
  <si>
    <t xml:space="preserve">📐  Formel-Referenz – Arbeitszeit in Excel berechnen</t>
  </si>
  <si>
    <t xml:space="preserve">Bezeichnung</t>
  </si>
  <si>
    <t xml:space="preserve">Formel (Beispiel)</t>
  </si>
  <si>
    <t xml:space="preserve">Erklärung</t>
  </si>
  <si>
    <t xml:space="preserve">1 · Grundlegende Berechnungen</t>
  </si>
  <si>
    <t xml:space="preserve">Standard (kein Nachtschicht)</t>
  </si>
  <si>
    <t xml:space="preserve">Ende minus Start minus Pause. Nur gültig wenn Start &lt; Ende am selben Tag.</t>
  </si>
  <si>
    <t xml:space="preserve">Nachtschicht (über Mitternacht)</t>
  </si>
  <si>
    <t xml:space="preserve">MOD(…,1) liefert immer einen positiven Tagesbruchteil – auch bei Nachtschichten.</t>
  </si>
  <si>
    <t xml:space="preserve">Industriezeit / Dezimalstunden</t>
  </si>
  <si>
    <t xml:space="preserve">Netto-Zeit × 24 = Stunden als Dezimalzahl, z.B. 8,50 statt 08:30.</t>
  </si>
  <si>
    <t xml:space="preserve">Wochensumme &gt; 24 h</t>
  </si>
  <si>
    <t xml:space="preserve">Zellenformat auf [hh]:mm setzen, damit Stunden über 24 h korrekt angezeigt werden.</t>
  </si>
  <si>
    <t xml:space="preserve">2 · Auto-Pause nach Arbeitszeitgesetz (ArbZG)</t>
  </si>
  <si>
    <t xml:space="preserve">Auto-Pause (ArbZG)</t>
  </si>
  <si>
    <t xml:space="preserve">≥ 9 h Arbeitszeit → 45 min Pause  |  ≥ 6 h → 30 min  |  sonst 0</t>
  </si>
  <si>
    <t xml:space="preserve">3 · Zellenformatierung (Strg+1)</t>
  </si>
  <si>
    <t xml:space="preserve">Uhrzeiten (Kommen/Gehen/Pause)</t>
  </si>
  <si>
    <t xml:space="preserve">hh:mm</t>
  </si>
  <si>
    <t xml:space="preserve">Standard-Zeitformat für Eingaben und Ergebnisse.</t>
  </si>
  <si>
    <t xml:space="preserve">Netto-Arbeitszeit</t>
  </si>
  <si>
    <t xml:space="preserve">Für Tageswerte unter 24 h.</t>
  </si>
  <si>
    <t xml:space="preserve">Wochensumme</t>
  </si>
  <si>
    <t xml:space="preserve">[hh]:mm</t>
  </si>
  <si>
    <t xml:space="preserve">Eckige Klammern = Stunden akkumulieren über 24 h.</t>
  </si>
  <si>
    <t xml:space="preserve">Industriezeit</t>
  </si>
  <si>
    <t xml:space="preserve">0.00</t>
  </si>
  <si>
    <t xml:space="preserve">Zahl mit 2 Dezimalstellen – NICHT als Uhrzeit formatieren!</t>
  </si>
  <si>
    <t xml:space="preserve">DD.MM.YYYY</t>
  </si>
  <si>
    <t xml:space="preserve">Europäisches Datumsformat.</t>
  </si>
  <si>
    <t xml:space="preserve">4 · Häufige Fehler &amp; Lösungen</t>
  </si>
  <si>
    <t xml:space="preserve">##### in Zelle</t>
  </si>
  <si>
    <t xml:space="preserve">→ MOD/REST-Formel verwenden</t>
  </si>
  <si>
    <t xml:space="preserve">Negatives Zeitergebnis (Nachtschicht ohne MOD) oder Spalte zu schmal.</t>
  </si>
  <si>
    <t xml:space="preserve">Summe springt auf 0:00</t>
  </si>
  <si>
    <t xml:space="preserve">→ Format [hh]:mm wählen</t>
  </si>
  <si>
    <t xml:space="preserve">Standard hh:mm zeigt nur Stunden modulo 24.</t>
  </si>
  <si>
    <t xml:space="preserve">Negative Salden / Überstunden</t>
  </si>
  <si>
    <t xml:space="preserve">→ 1904-Datumssystem aktivieren</t>
  </si>
  <si>
    <t xml:space="preserve">Datei → Optionen → Erweitert → '1904-Datumswerte verwenden'.</t>
  </si>
  <si>
    <t xml:space="preserve">Pause verfälscht Ergebnis</t>
  </si>
  <si>
    <t xml:space="preserve">→ Pause als hh:mm eingeben</t>
  </si>
  <si>
    <t xml:space="preserve">Pause als Zahl (z.B. 0,5) statt 00:30 führt zu falschen Ergebnissen.</t>
  </si>
  <si>
    <t xml:space="preserve">📊  Monatsübersicht – Arbeitszeitstatistik</t>
  </si>
  <si>
    <t xml:space="preserve">Kennzahl</t>
  </si>
  <si>
    <t xml:space="preserve">Wert (Netto hh:mm)</t>
  </si>
  <si>
    <t xml:space="preserve">Industriezeit (h)</t>
  </si>
  <si>
    <t xml:space="preserve">Soll (h)</t>
  </si>
  <si>
    <t xml:space="preserve">Differenz (h)</t>
  </si>
  <si>
    <t xml:space="preserve">Gesamtstunden (Monat)</t>
  </si>
  <si>
    <t xml:space="preserve">Ø Stunden / Arbeitstag</t>
  </si>
  <si>
    <t xml:space="preserve">💡  Soll-Stunden (blau) können direkt angepasst werden. Differenz &gt; 0 = Überstunden.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</si>
</sst>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hh:mm"/>
    <numFmt numFmtId="167" formatCode="0.00"/>
    <numFmt numFmtId="168" formatCode="[hh]:mm"/>
    <numFmt numFmtId="169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sz val="10"/>
      <color rgb="FF375623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C00000"/>
      <name val="Courier New"/>
      <family val="0"/>
      <charset val="1"/>
    </font>
    <font>
      <sz val="9"/>
      <color rgb="FF40404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EBF2FB"/>
        <bgColor rgb="FFF2F2F2"/>
      </patternFill>
    </fill>
    <fill>
      <patternFill patternType="solid">
        <fgColor rgb="FF2E5FAC"/>
        <bgColor rgb="FF3366FF"/>
      </patternFill>
    </fill>
    <fill>
      <patternFill patternType="solid">
        <fgColor rgb="FFD6E4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2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EBF2FB"/>
      <rgbColor rgb="FF660066"/>
      <rgbColor rgb="FFFF8080"/>
      <rgbColor rgb="FF2E5FA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75623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5" min="2" style="0" width="14"/>
    <col collapsed="false" customWidth="true" hidden="false" outlineLevel="0" max="7" min="6" style="0" width="18"/>
    <col collapsed="false" customWidth="true" hidden="false" outlineLevel="0" max="8" min="8" style="0" width="22"/>
    <col collapsed="false" customWidth="true" hidden="false" outlineLevel="0" max="9" min="9" style="0" width="6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n">
        <v>1</v>
      </c>
      <c r="B5" s="5" t="s">
        <v>10</v>
      </c>
      <c r="C5" s="6" t="s">
        <v>11</v>
      </c>
      <c r="D5" s="6" t="s">
        <v>12</v>
      </c>
      <c r="E5" s="6" t="s">
        <v>13</v>
      </c>
      <c r="F5" s="7" t="n">
        <f aca="false">MOD(D5-C5,1)-E5</f>
        <v>0.34375</v>
      </c>
      <c r="G5" s="8" t="n">
        <f aca="false">(MOD(D5-C5,1)-E5)*24</f>
        <v>8.25</v>
      </c>
      <c r="H5" s="9" t="str">
        <f aca="false">IF((MOD(D5-C5,1))*24&gt;9,"00:45",IF((MOD(D5-C5,1))*24&gt;6,"00:30","00:00"))</f>
        <v>00:30</v>
      </c>
    </row>
    <row r="6" customFormat="false" ht="15" hidden="false" customHeight="false" outlineLevel="0" collapsed="false">
      <c r="A6" s="10" t="n">
        <v>2</v>
      </c>
      <c r="B6" s="5" t="s">
        <v>14</v>
      </c>
      <c r="C6" s="6" t="s">
        <v>15</v>
      </c>
      <c r="D6" s="6" t="s">
        <v>16</v>
      </c>
      <c r="E6" s="6" t="s">
        <v>17</v>
      </c>
      <c r="F6" s="7" t="n">
        <f aca="false">MOD(D6-C6,1)-E6</f>
        <v>0.375</v>
      </c>
      <c r="G6" s="8" t="n">
        <f aca="false">(MOD(D6-C6,1)-E6)*24</f>
        <v>9</v>
      </c>
      <c r="H6" s="9" t="str">
        <f aca="false">IF((MOD(D6-C6,1))*24&gt;9,"00:45",IF((MOD(D6-C6,1))*24&gt;6,"00:30","00:00"))</f>
        <v>00:45</v>
      </c>
    </row>
    <row r="7" customFormat="false" ht="15" hidden="false" customHeight="false" outlineLevel="0" collapsed="false">
      <c r="A7" s="4" t="n">
        <v>3</v>
      </c>
      <c r="B7" s="5" t="s">
        <v>18</v>
      </c>
      <c r="C7" s="6" t="s">
        <v>19</v>
      </c>
      <c r="D7" s="6" t="s">
        <v>20</v>
      </c>
      <c r="E7" s="6" t="s">
        <v>17</v>
      </c>
      <c r="F7" s="7" t="n">
        <f aca="false">MOD(D7-C7,1)-E7</f>
        <v>0.3125</v>
      </c>
      <c r="G7" s="8" t="n">
        <f aca="false">(MOD(D7-C7,1)-E7)*24</f>
        <v>7.5</v>
      </c>
      <c r="H7" s="9" t="str">
        <f aca="false">IF((MOD(D7-C7,1))*24&gt;9,"00:45",IF((MOD(D7-C7,1))*24&gt;6,"00:30","00:00"))</f>
        <v>00:30</v>
      </c>
    </row>
    <row r="8" customFormat="false" ht="15" hidden="false" customHeight="false" outlineLevel="0" collapsed="false">
      <c r="A8" s="10" t="n">
        <v>4</v>
      </c>
      <c r="B8" s="5" t="s">
        <v>21</v>
      </c>
      <c r="C8" s="6" t="s">
        <v>22</v>
      </c>
      <c r="D8" s="6" t="s">
        <v>23</v>
      </c>
      <c r="E8" s="6" t="s">
        <v>17</v>
      </c>
      <c r="F8" s="7" t="n">
        <f aca="false">MOD(D8-C8,1)-E8</f>
        <v>0.333333333333333</v>
      </c>
      <c r="G8" s="8" t="n">
        <f aca="false">(MOD(D8-C8,1)-E8)*24</f>
        <v>8</v>
      </c>
      <c r="H8" s="9" t="str">
        <f aca="false">IF((MOD(D8-C8,1))*24&gt;9,"00:45",IF((MOD(D8-C8,1))*24&gt;6,"00:30","00:00"))</f>
        <v>00:30</v>
      </c>
    </row>
    <row r="9" customFormat="false" ht="15" hidden="false" customHeight="false" outlineLevel="0" collapsed="false">
      <c r="A9" s="4" t="n">
        <v>5</v>
      </c>
      <c r="B9" s="5" t="s">
        <v>24</v>
      </c>
      <c r="C9" s="6" t="s">
        <v>11</v>
      </c>
      <c r="D9" s="6" t="s">
        <v>12</v>
      </c>
      <c r="E9" s="6" t="s">
        <v>25</v>
      </c>
      <c r="F9" s="7" t="n">
        <f aca="false">MOD(D9-C9,1)-E9</f>
        <v>0.375</v>
      </c>
      <c r="G9" s="8" t="n">
        <f aca="false">(MOD(D9-C9,1)-E9)*24</f>
        <v>9</v>
      </c>
      <c r="H9" s="9" t="str">
        <f aca="false">IF((MOD(D9-C9,1))*24&gt;9,"00:45",IF((MOD(D9-C9,1))*24&gt;6,"00:30","00:00"))</f>
        <v>00:30</v>
      </c>
    </row>
    <row r="10" customFormat="false" ht="15" hidden="false" customHeight="false" outlineLevel="0" collapsed="false">
      <c r="A10" s="10" t="n">
        <v>6</v>
      </c>
      <c r="B10" s="5" t="s">
        <v>26</v>
      </c>
      <c r="C10" s="6" t="s">
        <v>11</v>
      </c>
      <c r="D10" s="6" t="s">
        <v>27</v>
      </c>
      <c r="E10" s="6" t="s">
        <v>25</v>
      </c>
      <c r="F10" s="7" t="n">
        <f aca="false">MOD(D10-C10,1)-E10</f>
        <v>0.25</v>
      </c>
      <c r="G10" s="8" t="n">
        <f aca="false">(MOD(D10-C10,1)-E10)*24</f>
        <v>6</v>
      </c>
      <c r="H10" s="9" t="str">
        <f aca="false">IF((MOD(D10-C10,1))*24&gt;9,"00:45",IF((MOD(D10-C10,1))*24&gt;6,"00:30","00:00"))</f>
        <v>00:00</v>
      </c>
    </row>
    <row r="11" customFormat="false" ht="15" hidden="false" customHeight="false" outlineLevel="0" collapsed="false">
      <c r="A11" s="4" t="n">
        <v>7</v>
      </c>
      <c r="B11" s="5" t="s">
        <v>28</v>
      </c>
      <c r="C11" s="6" t="s">
        <v>11</v>
      </c>
      <c r="D11" s="6" t="s">
        <v>29</v>
      </c>
      <c r="E11" s="6" t="s">
        <v>13</v>
      </c>
      <c r="F11" s="7" t="n">
        <f aca="false">MOD(D11-C11,1)-E11</f>
        <v>0.364583333333333</v>
      </c>
      <c r="G11" s="8" t="n">
        <f aca="false">(MOD(D11-C11,1)-E11)*24</f>
        <v>8.75</v>
      </c>
      <c r="H11" s="9" t="str">
        <f aca="false">IF((MOD(D11-C11,1))*24&gt;9,"00:45",IF((MOD(D11-C11,1))*24&gt;6,"00:30","00:00"))</f>
        <v>00:45</v>
      </c>
    </row>
    <row r="12" customFormat="false" ht="15" hidden="false" customHeight="false" outlineLevel="0" collapsed="false">
      <c r="A12" s="10" t="n">
        <v>8</v>
      </c>
      <c r="B12" s="5" t="s">
        <v>30</v>
      </c>
      <c r="C12" s="6" t="s">
        <v>31</v>
      </c>
      <c r="D12" s="6" t="s">
        <v>32</v>
      </c>
      <c r="E12" s="6" t="s">
        <v>17</v>
      </c>
      <c r="F12" s="7" t="n">
        <f aca="false">MOD(D12-C12,1)-E12</f>
        <v>0.3125</v>
      </c>
      <c r="G12" s="8" t="n">
        <f aca="false">(MOD(D12-C12,1)-E12)*24</f>
        <v>7.5</v>
      </c>
      <c r="H12" s="9" t="str">
        <f aca="false">IF((MOD(D12-C12,1))*24&gt;9,"00:45",IF((MOD(D12-C12,1))*24&gt;6,"00:30","00:00"))</f>
        <v>00:30</v>
      </c>
    </row>
    <row r="13" customFormat="false" ht="15" hidden="false" customHeight="false" outlineLevel="0" collapsed="false">
      <c r="A13" s="4" t="n">
        <v>9</v>
      </c>
      <c r="B13" s="5" t="s">
        <v>33</v>
      </c>
      <c r="C13" s="6" t="s">
        <v>11</v>
      </c>
      <c r="D13" s="6" t="s">
        <v>12</v>
      </c>
      <c r="E13" s="6" t="s">
        <v>17</v>
      </c>
      <c r="F13" s="7" t="n">
        <f aca="false">MOD(D13-C13,1)-E13</f>
        <v>0.354166666666667</v>
      </c>
      <c r="G13" s="8" t="n">
        <f aca="false">(MOD(D13-C13,1)-E13)*24</f>
        <v>8.5</v>
      </c>
      <c r="H13" s="9" t="str">
        <f aca="false">IF((MOD(D13-C13,1))*24&gt;9,"00:45",IF((MOD(D13-C13,1))*24&gt;6,"00:30","00:00"))</f>
        <v>00:30</v>
      </c>
    </row>
    <row r="14" customFormat="false" ht="15" hidden="false" customHeight="false" outlineLevel="0" collapsed="false">
      <c r="A14" s="10" t="n">
        <v>10</v>
      </c>
      <c r="B14" s="5" t="s">
        <v>34</v>
      </c>
      <c r="C14" s="6" t="s">
        <v>15</v>
      </c>
      <c r="D14" s="6" t="s">
        <v>35</v>
      </c>
      <c r="E14" s="6" t="s">
        <v>25</v>
      </c>
      <c r="F14" s="7" t="n">
        <f aca="false">MOD(D14-C14,1)-E14</f>
        <v>0.25</v>
      </c>
      <c r="G14" s="8" t="n">
        <f aca="false">(MOD(D14-C14,1)-E14)*24</f>
        <v>6</v>
      </c>
      <c r="H14" s="9" t="str">
        <f aca="false">IF((MOD(D14-C14,1))*24&gt;9,"00:45",IF((MOD(D14-C14,1))*24&gt;6,"00:30","00:00"))</f>
        <v>00:00</v>
      </c>
    </row>
    <row r="15" customFormat="false" ht="15" hidden="false" customHeight="false" outlineLevel="0" collapsed="false">
      <c r="A15" s="4" t="n">
        <v>11</v>
      </c>
      <c r="B15" s="5" t="s">
        <v>36</v>
      </c>
      <c r="C15" s="6" t="s">
        <v>11</v>
      </c>
      <c r="D15" s="6" t="s">
        <v>12</v>
      </c>
      <c r="E15" s="6" t="s">
        <v>13</v>
      </c>
      <c r="F15" s="7" t="n">
        <f aca="false">MOD(D15-C15,1)-E15</f>
        <v>0.34375</v>
      </c>
      <c r="G15" s="8" t="n">
        <f aca="false">(MOD(D15-C15,1)-E15)*24</f>
        <v>8.25</v>
      </c>
      <c r="H15" s="9" t="str">
        <f aca="false">IF((MOD(D15-C15,1))*24&gt;9,"00:45",IF((MOD(D15-C15,1))*24&gt;6,"00:30","00:00"))</f>
        <v>00:30</v>
      </c>
    </row>
    <row r="16" customFormat="false" ht="15" hidden="false" customHeight="false" outlineLevel="0" collapsed="false">
      <c r="A16" s="10" t="n">
        <v>12</v>
      </c>
      <c r="B16" s="5" t="s">
        <v>37</v>
      </c>
      <c r="C16" s="6" t="s">
        <v>11</v>
      </c>
      <c r="D16" s="6" t="s">
        <v>12</v>
      </c>
      <c r="E16" s="6" t="s">
        <v>13</v>
      </c>
      <c r="F16" s="7" t="n">
        <f aca="false">MOD(D16-C16,1)-E16</f>
        <v>0.34375</v>
      </c>
      <c r="G16" s="8" t="n">
        <f aca="false">(MOD(D16-C16,1)-E16)*24</f>
        <v>8.25</v>
      </c>
      <c r="H16" s="9" t="str">
        <f aca="false">IF((MOD(D16-C16,1))*24&gt;9,"00:45",IF((MOD(D16-C16,1))*24&gt;6,"00:30","00:00"))</f>
        <v>00:30</v>
      </c>
    </row>
    <row r="17" customFormat="false" ht="15" hidden="false" customHeight="false" outlineLevel="0" collapsed="false">
      <c r="A17" s="4" t="n">
        <v>13</v>
      </c>
      <c r="B17" s="5" t="s">
        <v>38</v>
      </c>
      <c r="C17" s="6" t="s">
        <v>11</v>
      </c>
      <c r="D17" s="6" t="s">
        <v>12</v>
      </c>
      <c r="E17" s="6" t="s">
        <v>13</v>
      </c>
      <c r="F17" s="7" t="n">
        <f aca="false">MOD(D17-C17,1)-E17</f>
        <v>0.34375</v>
      </c>
      <c r="G17" s="8" t="n">
        <f aca="false">(MOD(D17-C17,1)-E17)*24</f>
        <v>8.25</v>
      </c>
      <c r="H17" s="9" t="str">
        <f aca="false">IF((MOD(D17-C17,1))*24&gt;9,"00:45",IF((MOD(D17-C17,1))*24&gt;6,"00:30","00:00"))</f>
        <v>00:30</v>
      </c>
    </row>
    <row r="18" customFormat="false" ht="15" hidden="false" customHeight="false" outlineLevel="0" collapsed="false">
      <c r="A18" s="10" t="n">
        <v>14</v>
      </c>
      <c r="B18" s="5" t="s">
        <v>39</v>
      </c>
      <c r="C18" s="6" t="s">
        <v>11</v>
      </c>
      <c r="D18" s="6" t="s">
        <v>12</v>
      </c>
      <c r="E18" s="6" t="s">
        <v>13</v>
      </c>
      <c r="F18" s="7" t="n">
        <f aca="false">MOD(D18-C18,1)-E18</f>
        <v>0.34375</v>
      </c>
      <c r="G18" s="8" t="n">
        <f aca="false">(MOD(D18-C18,1)-E18)*24</f>
        <v>8.25</v>
      </c>
      <c r="H18" s="9" t="str">
        <f aca="false">IF((MOD(D18-C18,1))*24&gt;9,"00:45",IF((MOD(D18-C18,1))*24&gt;6,"00:30","00:00"))</f>
        <v>00:30</v>
      </c>
    </row>
    <row r="19" customFormat="false" ht="15" hidden="false" customHeight="false" outlineLevel="0" collapsed="false">
      <c r="A19" s="4" t="n">
        <v>15</v>
      </c>
      <c r="B19" s="5" t="s">
        <v>40</v>
      </c>
      <c r="C19" s="6" t="s">
        <v>11</v>
      </c>
      <c r="D19" s="6" t="s">
        <v>12</v>
      </c>
      <c r="E19" s="6" t="s">
        <v>13</v>
      </c>
      <c r="F19" s="7" t="n">
        <f aca="false">MOD(D19-C19,1)-E19</f>
        <v>0.34375</v>
      </c>
      <c r="G19" s="8" t="n">
        <f aca="false">(MOD(D19-C19,1)-E19)*24</f>
        <v>8.25</v>
      </c>
      <c r="H19" s="9" t="str">
        <f aca="false">IF((MOD(D19-C19,1))*24&gt;9,"00:45",IF((MOD(D19-C19,1))*24&gt;6,"00:30","00:00"))</f>
        <v>00:30</v>
      </c>
    </row>
    <row r="20" customFormat="false" ht="7.5" hidden="false" customHeight="true" outlineLevel="0" collapsed="false"/>
    <row r="21" customFormat="false" ht="24" hidden="false" customHeight="true" outlineLevel="0" collapsed="false">
      <c r="A21" s="11" t="s">
        <v>41</v>
      </c>
      <c r="B21" s="11"/>
      <c r="C21" s="11"/>
      <c r="D21" s="11"/>
      <c r="E21" s="11"/>
      <c r="F21" s="12"/>
      <c r="G21" s="12"/>
      <c r="H21" s="12"/>
    </row>
    <row r="22" customFormat="false" ht="24" hidden="false" customHeight="true" outlineLevel="0" collapsed="false">
      <c r="A22" s="13" t="s">
        <v>42</v>
      </c>
      <c r="B22" s="14"/>
      <c r="C22" s="14"/>
      <c r="D22" s="14"/>
      <c r="E22" s="14"/>
      <c r="F22" s="15" t="n">
        <f aca="false">SUM(F5:F19)</f>
        <v>4.98958333333333</v>
      </c>
      <c r="G22" s="16" t="n">
        <f aca="false">SUM(G5:G19)</f>
        <v>119.75</v>
      </c>
      <c r="H22" s="14"/>
    </row>
    <row r="23" customFormat="false" ht="21.75" hidden="false" customHeight="true" outlineLevel="0" collapsed="false">
      <c r="A23" s="13" t="s">
        <v>43</v>
      </c>
      <c r="B23" s="14"/>
      <c r="C23" s="14"/>
      <c r="D23" s="14"/>
      <c r="E23" s="14"/>
      <c r="F23" s="17" t="n">
        <f aca="false">AVERAGE(F5:F19)</f>
        <v>0.332638888888889</v>
      </c>
      <c r="G23" s="18" t="n">
        <f aca="false">AVERAGE(G5:G19)</f>
        <v>7.98333333333333</v>
      </c>
      <c r="H23" s="14"/>
    </row>
    <row r="24" customFormat="false" ht="7.5" hidden="false" customHeight="true" outlineLevel="0" collapsed="false"/>
    <row r="25" customFormat="false" ht="18" hidden="false" customHeight="true" outlineLevel="0" collapsed="false">
      <c r="A25" s="19" t="s">
        <v>44</v>
      </c>
      <c r="B25" s="19"/>
      <c r="C25" s="19"/>
      <c r="D25" s="19"/>
      <c r="E25" s="19"/>
      <c r="F25" s="19"/>
      <c r="G25" s="19"/>
      <c r="H25" s="19"/>
    </row>
  </sheetData>
  <mergeCells count="4">
    <mergeCell ref="A1:H1"/>
    <mergeCell ref="A2:H2"/>
    <mergeCell ref="A21:E21"/>
    <mergeCell ref="A25:H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2"/>
    <col collapsed="false" customWidth="true" hidden="false" outlineLevel="0" max="3" min="3" style="0" width="38"/>
    <col collapsed="false" customWidth="true" hidden="false" outlineLevel="0" max="4" min="4" style="0" width="6"/>
  </cols>
  <sheetData>
    <row r="1" customFormat="false" ht="36" hidden="false" customHeight="true" outlineLevel="0" collapsed="false">
      <c r="A1" s="20" t="s">
        <v>45</v>
      </c>
      <c r="B1" s="20"/>
      <c r="C1" s="20"/>
    </row>
    <row r="2" customFormat="false" ht="7.5" hidden="false" customHeight="true" outlineLevel="0" collapsed="false"/>
    <row r="3" customFormat="false" ht="24" hidden="false" customHeight="true" outlineLevel="0" collapsed="false">
      <c r="A3" s="21" t="s">
        <v>46</v>
      </c>
      <c r="B3" s="21" t="s">
        <v>47</v>
      </c>
      <c r="C3" s="21" t="s">
        <v>48</v>
      </c>
    </row>
    <row r="4" customFormat="false" ht="24" hidden="false" customHeight="true" outlineLevel="0" collapsed="false">
      <c r="A4" s="22" t="s">
        <v>49</v>
      </c>
      <c r="B4" s="22"/>
      <c r="C4" s="22"/>
    </row>
    <row r="5" customFormat="false" ht="21.75" hidden="false" customHeight="true" outlineLevel="0" collapsed="false">
      <c r="A5" s="23" t="s">
        <v>50</v>
      </c>
      <c r="B5" s="24" t="n">
        <f aca="false">B2-A2-C2</f>
        <v>0</v>
      </c>
      <c r="C5" s="25" t="s">
        <v>51</v>
      </c>
    </row>
    <row r="6" customFormat="false" ht="21.75" hidden="false" customHeight="true" outlineLevel="0" collapsed="false">
      <c r="A6" s="26" t="s">
        <v>52</v>
      </c>
      <c r="B6" s="24" t="n">
        <f aca="false">MOD(D2-C2,1)-E2</f>
        <v>0</v>
      </c>
      <c r="C6" s="27" t="s">
        <v>53</v>
      </c>
    </row>
    <row r="7" customFormat="false" ht="21.75" hidden="false" customHeight="true" outlineLevel="0" collapsed="false">
      <c r="A7" s="23" t="s">
        <v>54</v>
      </c>
      <c r="B7" s="24" t="n">
        <f aca="false">(MOD(D2-C2,1)-E2)*24</f>
        <v>0</v>
      </c>
      <c r="C7" s="25" t="s">
        <v>55</v>
      </c>
    </row>
    <row r="8" customFormat="false" ht="21.75" hidden="false" customHeight="true" outlineLevel="0" collapsed="false">
      <c r="A8" s="26" t="s">
        <v>56</v>
      </c>
      <c r="B8" s="24" t="n">
        <f aca="false">SUM(F2:F8)</f>
        <v>0</v>
      </c>
      <c r="C8" s="27" t="s">
        <v>57</v>
      </c>
    </row>
    <row r="9" customFormat="false" ht="7.5" hidden="false" customHeight="true" outlineLevel="0" collapsed="false"/>
    <row r="10" customFormat="false" ht="24" hidden="false" customHeight="true" outlineLevel="0" collapsed="false">
      <c r="A10" s="22" t="s">
        <v>58</v>
      </c>
      <c r="B10" s="22"/>
      <c r="C10" s="22"/>
    </row>
    <row r="11" customFormat="false" ht="21.75" hidden="false" customHeight="true" outlineLevel="0" collapsed="false">
      <c r="A11" s="23" t="s">
        <v>59</v>
      </c>
      <c r="B11" s="24" t="str">
        <f aca="false">IF((MOD(D2-C2,1))*24&gt;9,"00:45",IF((MOD(D2-C2,1))*24&gt;6,"00:30","00:00"))</f>
        <v>00:00</v>
      </c>
      <c r="C11" s="25" t="s">
        <v>60</v>
      </c>
    </row>
    <row r="12" customFormat="false" ht="7.5" hidden="false" customHeight="true" outlineLevel="0" collapsed="false"/>
    <row r="13" customFormat="false" ht="24" hidden="false" customHeight="true" outlineLevel="0" collapsed="false">
      <c r="A13" s="22" t="s">
        <v>61</v>
      </c>
      <c r="B13" s="22"/>
      <c r="C13" s="22"/>
    </row>
    <row r="14" customFormat="false" ht="21.75" hidden="false" customHeight="true" outlineLevel="0" collapsed="false">
      <c r="A14" s="23" t="s">
        <v>62</v>
      </c>
      <c r="B14" s="24" t="s">
        <v>63</v>
      </c>
      <c r="C14" s="25" t="s">
        <v>64</v>
      </c>
    </row>
    <row r="15" customFormat="false" ht="21.75" hidden="false" customHeight="true" outlineLevel="0" collapsed="false">
      <c r="A15" s="26" t="s">
        <v>65</v>
      </c>
      <c r="B15" s="24" t="s">
        <v>63</v>
      </c>
      <c r="C15" s="27" t="s">
        <v>66</v>
      </c>
    </row>
    <row r="16" customFormat="false" ht="21.75" hidden="false" customHeight="true" outlineLevel="0" collapsed="false">
      <c r="A16" s="23" t="s">
        <v>67</v>
      </c>
      <c r="B16" s="24" t="s">
        <v>68</v>
      </c>
      <c r="C16" s="25" t="s">
        <v>69</v>
      </c>
    </row>
    <row r="17" customFormat="false" ht="21.75" hidden="false" customHeight="true" outlineLevel="0" collapsed="false">
      <c r="A17" s="26" t="s">
        <v>70</v>
      </c>
      <c r="B17" s="24" t="s">
        <v>71</v>
      </c>
      <c r="C17" s="27" t="s">
        <v>72</v>
      </c>
    </row>
    <row r="18" customFormat="false" ht="21.75" hidden="false" customHeight="true" outlineLevel="0" collapsed="false">
      <c r="A18" s="23" t="s">
        <v>3</v>
      </c>
      <c r="B18" s="24" t="s">
        <v>73</v>
      </c>
      <c r="C18" s="25" t="s">
        <v>74</v>
      </c>
    </row>
    <row r="19" customFormat="false" ht="7.5" hidden="false" customHeight="true" outlineLevel="0" collapsed="false"/>
    <row r="20" customFormat="false" ht="24" hidden="false" customHeight="true" outlineLevel="0" collapsed="false">
      <c r="A20" s="22" t="s">
        <v>75</v>
      </c>
      <c r="B20" s="22"/>
      <c r="C20" s="22"/>
    </row>
    <row r="21" customFormat="false" ht="21.75" hidden="false" customHeight="true" outlineLevel="0" collapsed="false">
      <c r="A21" s="23" t="s">
        <v>76</v>
      </c>
      <c r="B21" s="24" t="s">
        <v>77</v>
      </c>
      <c r="C21" s="25" t="s">
        <v>78</v>
      </c>
    </row>
    <row r="22" customFormat="false" ht="21.75" hidden="false" customHeight="true" outlineLevel="0" collapsed="false">
      <c r="A22" s="26" t="s">
        <v>79</v>
      </c>
      <c r="B22" s="24" t="s">
        <v>80</v>
      </c>
      <c r="C22" s="27" t="s">
        <v>81</v>
      </c>
    </row>
    <row r="23" customFormat="false" ht="21.75" hidden="false" customHeight="true" outlineLevel="0" collapsed="false">
      <c r="A23" s="23" t="s">
        <v>82</v>
      </c>
      <c r="B23" s="24" t="s">
        <v>83</v>
      </c>
      <c r="C23" s="25" t="s">
        <v>84</v>
      </c>
    </row>
    <row r="24" customFormat="false" ht="21.75" hidden="false" customHeight="true" outlineLevel="0" collapsed="false">
      <c r="A24" s="26" t="s">
        <v>85</v>
      </c>
      <c r="B24" s="24" t="s">
        <v>86</v>
      </c>
      <c r="C24" s="27" t="s">
        <v>87</v>
      </c>
    </row>
  </sheetData>
  <mergeCells count="5">
    <mergeCell ref="A1:C1"/>
    <mergeCell ref="A4:C4"/>
    <mergeCell ref="A10:C10"/>
    <mergeCell ref="A13:C13"/>
    <mergeCell ref="A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6"/>
    <col collapsed="false" customWidth="true" hidden="false" outlineLevel="0" max="6" min="6" style="0" width="6"/>
  </cols>
  <sheetData>
    <row r="1" customFormat="false" ht="36" hidden="false" customHeight="true" outlineLevel="0" collapsed="false">
      <c r="A1" s="20" t="s">
        <v>88</v>
      </c>
      <c r="B1" s="20"/>
      <c r="C1" s="20"/>
      <c r="D1" s="20"/>
      <c r="E1" s="20"/>
    </row>
    <row r="2" customFormat="false" ht="7.5" hidden="false" customHeight="true" outlineLevel="0" collapsed="false"/>
    <row r="3" customFormat="false" ht="24" hidden="false" customHeight="true" outlineLevel="0" collapsed="false">
      <c r="A3" s="3" t="s">
        <v>89</v>
      </c>
      <c r="B3" s="3" t="s">
        <v>90</v>
      </c>
      <c r="C3" s="3" t="s">
        <v>91</v>
      </c>
      <c r="D3" s="3" t="s">
        <v>92</v>
      </c>
      <c r="E3" s="3" t="s">
        <v>93</v>
      </c>
    </row>
    <row r="4" customFormat="false" ht="21.75" hidden="false" customHeight="true" outlineLevel="0" collapsed="false">
      <c r="A4" s="23" t="s">
        <v>94</v>
      </c>
      <c r="B4" s="28" t="n">
        <f aca="false">Arbeitszeiterfassung!F22</f>
        <v>4.98958333333333</v>
      </c>
      <c r="C4" s="8" t="n">
        <f aca="false">Arbeitszeiterfassung!G22</f>
        <v>119.75</v>
      </c>
      <c r="D4" s="29" t="n">
        <v>160</v>
      </c>
      <c r="E4" s="30" t="n">
        <f aca="false">C4-D4</f>
        <v>-40.25</v>
      </c>
    </row>
    <row r="5" customFormat="false" ht="21.75" hidden="false" customHeight="true" outlineLevel="0" collapsed="false">
      <c r="A5" s="26" t="s">
        <v>95</v>
      </c>
      <c r="B5" s="7" t="n">
        <f aca="false">Arbeitszeiterfassung!F23</f>
        <v>0.332638888888889</v>
      </c>
      <c r="C5" s="8" t="n">
        <f aca="false">Arbeitszeiterfassung!G23</f>
        <v>7.98333333333333</v>
      </c>
      <c r="D5" s="14"/>
      <c r="E5" s="14"/>
    </row>
    <row r="6" customFormat="false" ht="7.5" hidden="false" customHeight="true" outlineLevel="0" collapsed="false"/>
    <row r="7" customFormat="false" ht="18" hidden="false" customHeight="true" outlineLevel="0" collapsed="false">
      <c r="A7" s="31" t="s">
        <v>96</v>
      </c>
      <c r="B7" s="31"/>
      <c r="C7" s="31"/>
      <c r="D7" s="31"/>
      <c r="E7" s="31"/>
    </row>
  </sheetData>
  <mergeCells count="2">
    <mergeCell ref="A1:E1"/>
    <mergeCell ref="A7:E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2026-03-16T07:02:57Z</dcterms:created>
  <dc:creator>openpyxl</dc:creator>
  <dc:description/>
  <dc:language>en-US</dc:language>
  <cp:lastModifiedBy/>
  <dcterms:modified xsi:type="dcterms:W3CDTF">2026-03-16T07:02:57Z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