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2"/>
    <sheet name="1_Code39_Inventar" sheetId="2" state="visible" r:id="rId3"/>
    <sheet name="2_EAN13_Rechner" sheetId="3" state="visible" r:id="rId4"/>
    <sheet name="3_EAN13_Batch" sheetId="4" state="visible" r:id="rId5"/>
    <sheet name="4_Fehlerbeheb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<sst xmlns="http://schemas.openxmlformats.org/spreadsheetml/2006/main" count="196" uniqueCount="184">
  <si>
    <t xml:space="preserve">📊  Excel Barcode-Generator – Anleitung</t>
  </si>
  <si>
    <t xml:space="preserve">Dieses Workbook enthält 3 Arbeitsblätter – folge den Schritten unten</t>
  </si>
  <si>
    <t xml:space="preserve">Schritt</t>
  </si>
  <si>
    <t xml:space="preserve">Aktion</t>
  </si>
  <si>
    <t xml:space="preserve">Details</t>
  </si>
  <si>
    <t xml:space="preserve">1</t>
  </si>
  <si>
    <t xml:space="preserve">Barcode-Schriftart installieren</t>
  </si>
  <si>
    <t xml:space="preserve">Lade 'Code 39' (.ttf/.otf) kostenlos herunter (z.B. DaFont.com), Rechtsklick → Installieren. Starte Excel neu.</t>
  </si>
  <si>
    <t xml:space="preserve">2</t>
  </si>
  <si>
    <t xml:space="preserve">Code 39 Barcodes erstellen</t>
  </si>
  <si>
    <t xml:space="preserve">Gehe zum Blatt '1_Code39_Inventar'. Trage Artikelnummern in Spalte B ein. Spalte C enthält die Formel ="*"&amp;B..&amp;"*". Weise Spalte D die Code-39-Schriftart zu.</t>
  </si>
  <si>
    <t xml:space="preserve">3</t>
  </si>
  <si>
    <t xml:space="preserve">EAN-13 Prüfziffer berechnen</t>
  </si>
  <si>
    <t xml:space="preserve">Gehe zum Blatt '2_EAN13_Rechner'. Gib deine 12-stellige Basisnummer ein (Zellen C5–C16). Die Prüfziffer und der vollständige Code werden automatisch berechnet.</t>
  </si>
  <si>
    <t xml:space="preserve">4</t>
  </si>
  <si>
    <t xml:space="preserve">Fehlerbehebung</t>
  </si>
  <si>
    <t xml:space="preserve">Scanner liest nicht? Prüfe: ① Sternchen vorhanden? ② Schriftgröße ≥ 24? ③ Schwarz auf weißem Hintergrund? ④ Spalte breit genug?</t>
  </si>
  <si>
    <t xml:space="preserve">💡  Profi-Tipps für bessere Barcode-Qualität</t>
  </si>
  <si>
    <t xml:space="preserve">Schriftgröße</t>
  </si>
  <si>
    <t xml:space="preserve">Mindestens 24–36 pt für klare, scannbare Strichcodes.</t>
  </si>
  <si>
    <t xml:space="preserve">Druckkontrast</t>
  </si>
  <si>
    <t xml:space="preserve">Immer Schwarz auf Weiß drucken. Rote Barcodes können von Infrarot-Scannern nicht erkannt werden.</t>
  </si>
  <si>
    <t xml:space="preserve">Zellbreite</t>
  </si>
  <si>
    <t xml:space="preserve">Ist die Zelle zu schmal, zeigt Excel '###'. Spalte entsprechend verbreitern.</t>
  </si>
  <si>
    <t xml:space="preserve">Führende Nullen</t>
  </si>
  <si>
    <t xml:space="preserve">Spalten als 'Text' formatieren, damit '00123' nicht zu '123' wird.</t>
  </si>
  <si>
    <t xml:space="preserve">EAN-13 Nutzung</t>
  </si>
  <si>
    <t xml:space="preserve">Für offizielle Handelscodes offizielle GTIN-Präfixe bei GS1 Germany beantragen.</t>
  </si>
  <si>
    <t xml:space="preserve">Code 39 Barcode-Generator – Inventarverwaltung</t>
  </si>
  <si>
    <t xml:space="preserve">ℹ️  Spalten B–G ausfüllen │ Spalte E zeigt die Barcode-Formel │ Spalte E mit Code-39-Schriftart (mind. 28pt) formatieren für scannbaren Barcode</t>
  </si>
  <si>
    <t xml:space="preserve">Artikelnummer</t>
  </si>
  <si>
    <t xml:space="preserve">Artikelname</t>
  </si>
  <si>
    <t xml:space="preserve">Kategorie</t>
  </si>
  <si>
    <t xml:space="preserve">Barcode-Formel
(Code 39)</t>
  </si>
  <si>
    <t xml:space="preserve">Preis (€)</t>
  </si>
  <si>
    <t xml:space="preserve">Lagerort</t>
  </si>
  <si>
    <t xml:space="preserve">Bestand</t>
  </si>
  <si>
    <t xml:space="preserve">ART-00001</t>
  </si>
  <si>
    <t xml:space="preserve">Kugelschreiber Blau</t>
  </si>
  <si>
    <t xml:space="preserve">Bürobedarf</t>
  </si>
  <si>
    <t xml:space="preserve">Regal A1</t>
  </si>
  <si>
    <t xml:space="preserve">ART-00002</t>
  </si>
  <si>
    <t xml:space="preserve">Notizbuch A5</t>
  </si>
  <si>
    <t xml:space="preserve">Regal A2</t>
  </si>
  <si>
    <t xml:space="preserve">ART-00003</t>
  </si>
  <si>
    <t xml:space="preserve">Kaffeebecher 300ml</t>
  </si>
  <si>
    <t xml:space="preserve">Küche</t>
  </si>
  <si>
    <t xml:space="preserve">Regal B1</t>
  </si>
  <si>
    <t xml:space="preserve">ART-00004</t>
  </si>
  <si>
    <t xml:space="preserve">USB-Hub 4-Port</t>
  </si>
  <si>
    <t xml:space="preserve">Elektronik</t>
  </si>
  <si>
    <t xml:space="preserve">Regal C3</t>
  </si>
  <si>
    <t xml:space="preserve">ART-00005</t>
  </si>
  <si>
    <t xml:space="preserve">Taschenrechner</t>
  </si>
  <si>
    <t xml:space="preserve">Regal C1</t>
  </si>
  <si>
    <t xml:space="preserve">ART-00006</t>
  </si>
  <si>
    <t xml:space="preserve">Ordner DIN A4</t>
  </si>
  <si>
    <t xml:space="preserve">Regal A3</t>
  </si>
  <si>
    <t xml:space="preserve">ART-00007</t>
  </si>
  <si>
    <t xml:space="preserve">Whiteboard-Marker Set</t>
  </si>
  <si>
    <t xml:space="preserve">Regal A4</t>
  </si>
  <si>
    <t xml:space="preserve">ART-00008</t>
  </si>
  <si>
    <t xml:space="preserve">Locher 2-fach</t>
  </si>
  <si>
    <t xml:space="preserve">Regal A5</t>
  </si>
  <si>
    <t xml:space="preserve">ART-00009</t>
  </si>
  <si>
    <t xml:space="preserve">Schreibtischlampe LED</t>
  </si>
  <si>
    <t xml:space="preserve">Regal C2</t>
  </si>
  <si>
    <t xml:space="preserve">ART-00010</t>
  </si>
  <si>
    <t xml:space="preserve">Papierschneider</t>
  </si>
  <si>
    <t xml:space="preserve">Regal A6</t>
  </si>
  <si>
    <t xml:space="preserve">ART-00011</t>
  </si>
  <si>
    <t xml:space="preserve">Tesa-Abroller</t>
  </si>
  <si>
    <t xml:space="preserve">Regal A7</t>
  </si>
  <si>
    <t xml:space="preserve">ART-00012</t>
  </si>
  <si>
    <t xml:space="preserve">Etiketten-Set</t>
  </si>
  <si>
    <t xml:space="preserve">Regal A8</t>
  </si>
  <si>
    <t xml:space="preserve">ART-00013</t>
  </si>
  <si>
    <t xml:space="preserve">Mauspad XL</t>
  </si>
  <si>
    <t xml:space="preserve">Regal C4</t>
  </si>
  <si>
    <t xml:space="preserve">ART-00014</t>
  </si>
  <si>
    <t xml:space="preserve">Briefumschläge C4 50St</t>
  </si>
  <si>
    <t xml:space="preserve">Regal A9</t>
  </si>
  <si>
    <t xml:space="preserve">ART-00015</t>
  </si>
  <si>
    <t xml:space="preserve">Druckerpatronen-Set</t>
  </si>
  <si>
    <t xml:space="preserve">Regal C5</t>
  </si>
  <si>
    <t xml:space="preserve">GESAMT / SUMME</t>
  </si>
  <si>
    <t xml:space="preserve">📌  Schritt-für-Schritt: Barcode-Schriftart anwenden</t>
  </si>
  <si>
    <t xml:space="preserve">① Markiere alle Zellen in Spalte E (die Barcode-Formel-Zellen, z.B. E7:E21).</t>
  </si>
  <si>
    <t xml:space="preserve">② Klicke im Menüband auf das Schriftart-Feld und tippe den Namen deiner installierten Code-39-Schriftart ein (z.B. 'Free 3 of 9').</t>
  </si>
  <si>
    <t xml:space="preserve">③ Erhöhe die Schriftgröße auf mindestens 28–36 pt, damit der Scanner die Striche lesen kann.</t>
  </si>
  <si>
    <t xml:space="preserve">④ Drucke die Tabelle auf weißem Papier mit schwarzer Tinte aus – fertig!</t>
  </si>
  <si>
    <t xml:space="preserve">EAN-13 Barcode Prüfziffer-Rechner</t>
  </si>
  <si>
    <t xml:space="preserve">Gib die ersten 12 Ziffern deines EAN-13 Codes ein (gelbe Felder).
Die Prüfziffer (13. Stelle) und der vollständige Code werden automatisch berechnet.</t>
  </si>
  <si>
    <t xml:space="preserve">Position</t>
  </si>
  <si>
    <t xml:space="preserve">Bezeichnung</t>
  </si>
  <si>
    <t xml:space="preserve">Ziffer (Eingabe)</t>
  </si>
  <si>
    <t xml:space="preserve">Gewichtung (1 / 3)</t>
  </si>
  <si>
    <t xml:space="preserve">Länderpräfix 1</t>
  </si>
  <si>
    <t xml:space="preserve">Länderpräfix 2</t>
  </si>
  <si>
    <t xml:space="preserve">Länderpräfix 3</t>
  </si>
  <si>
    <t xml:space="preserve">Herstellercode 1</t>
  </si>
  <si>
    <t xml:space="preserve">Herstellercode 2</t>
  </si>
  <si>
    <t xml:space="preserve">Herstellercode 3</t>
  </si>
  <si>
    <t xml:space="preserve">Herstellercode 4</t>
  </si>
  <si>
    <t xml:space="preserve">Herstellercode 5</t>
  </si>
  <si>
    <t xml:space="preserve">Artikelnummer 1</t>
  </si>
  <si>
    <t xml:space="preserve">Artikelnummer 2</t>
  </si>
  <si>
    <t xml:space="preserve">Artikelnummer 3</t>
  </si>
  <si>
    <t xml:space="preserve">Artikelnummer 4</t>
  </si>
  <si>
    <t xml:space="preserve">Summe ungerade Pos. (×1)</t>
  </si>
  <si>
    <t xml:space="preserve">Ziffern an Positionen 1,3,5,7,9,11</t>
  </si>
  <si>
    <t xml:space="preserve">Summe gerade Pos. (×3)</t>
  </si>
  <si>
    <t xml:space="preserve">Ziffern an Positionen 2,4,6,8,10,12 → jeweils ×3</t>
  </si>
  <si>
    <t xml:space="preserve">Gesamtsumme (ungerade + 3×gerade)</t>
  </si>
  <si>
    <t xml:space="preserve">Berechnung: Summe_ungerade + 3 x Summe_gerade</t>
  </si>
  <si>
    <t xml:space="preserve">Modulo 10 (Rest)</t>
  </si>
  <si>
    <t xml:space="preserve">✅  PRÜFZIFFER (13. Stelle)</t>
  </si>
  <si>
    <t xml:space="preserve">← Formel: (10 − (Summe mod 10)) mod 10</t>
  </si>
  <si>
    <t xml:space="preserve">🔢  VOLLSTÄNDIGER EAN-13 CODE</t>
  </si>
  <si>
    <t xml:space="preserve">← Alle 13 Ziffern als Text</t>
  </si>
  <si>
    <t xml:space="preserve">📐  Formelherleitung (Modulo-10-Verfahren)</t>
  </si>
  <si>
    <t xml:space="preserve">Schritt 1</t>
  </si>
  <si>
    <t xml:space="preserve">Ziffern an ungeraden Positionen (1,3,5,7,9,11) addieren → mit Faktor 1 gewichten</t>
  </si>
  <si>
    <t xml:space="preserve">Schritt 2</t>
  </si>
  <si>
    <t xml:space="preserve">Ziffern an geraden Positionen (2,4,6,8,10,12) addieren → mit Faktor 3 gewichten</t>
  </si>
  <si>
    <t xml:space="preserve">Schritt 3</t>
  </si>
  <si>
    <t xml:space="preserve">Beide Summen addieren: Gesamtsumme S = Summe_ungerade + 3 × Summe_gerade</t>
  </si>
  <si>
    <t xml:space="preserve">Schritt 4</t>
  </si>
  <si>
    <t xml:space="preserve">Rest berechnen: R = S mod 10</t>
  </si>
  <si>
    <t xml:space="preserve">Schritt 5</t>
  </si>
  <si>
    <t xml:space="preserve">Prüfziffer: x₁₃ = (10 − R) mod 10  →  Ergebnis liegt immer zwischen 0 und 9</t>
  </si>
  <si>
    <t xml:space="preserve">Beispiel</t>
  </si>
  <si>
    <t xml:space="preserve">EAN '4003997339995': S = (4+0+9+3+9+5)×1 + (0+3+7+3+9+9)×3 = 30 + 93 = 123 → R=3 → x₁₃=(10-3)=7 ✓</t>
  </si>
  <si>
    <t xml:space="preserve">EAN-13 Batch-Prüfziffer-Berechnung</t>
  </si>
  <si>
    <t xml:space="preserve">Trage deine 12-stelligen Basisnummern in Spalte B ein. Prüfziffer und EAN-13 werden automatisch berechnet.</t>
  </si>
  <si>
    <t xml:space="preserve">12-stellige Basis
(Eingabe)</t>
  </si>
  <si>
    <t xml:space="preserve">Produktname</t>
  </si>
  <si>
    <t xml:space="preserve">Prüfziffer</t>
  </si>
  <si>
    <t xml:space="preserve">Vollständiger EAN-13</t>
  </si>
  <si>
    <t xml:space="preserve">Gültig? (13-stellig)</t>
  </si>
  <si>
    <t xml:space="preserve">400399733999</t>
  </si>
  <si>
    <t xml:space="preserve">Produkt Alpha</t>
  </si>
  <si>
    <t xml:space="preserve">978386680420</t>
  </si>
  <si>
    <t xml:space="preserve">Buch 1</t>
  </si>
  <si>
    <t xml:space="preserve">401234567890</t>
  </si>
  <si>
    <t xml:space="preserve">Produkt Beta</t>
  </si>
  <si>
    <t xml:space="preserve">400000000001</t>
  </si>
  <si>
    <t xml:space="preserve">Testprodukt A</t>
  </si>
  <si>
    <t xml:space="preserve">400000000002</t>
  </si>
  <si>
    <t xml:space="preserve">Testprodukt B</t>
  </si>
  <si>
    <t xml:space="preserve">🔧  Fehlerbehebung &amp; Häufige Probleme</t>
  </si>
  <si>
    <t xml:space="preserve">Problem / Symptom</t>
  </si>
  <si>
    <t xml:space="preserve">Ursache</t>
  </si>
  <si>
    <t xml:space="preserve">Lösung</t>
  </si>
  <si>
    <t xml:space="preserve">Scanner liest Barcode nicht</t>
  </si>
  <si>
    <t xml:space="preserve">Fehlende Start/Stopp-Zeichen bei Code 39</t>
  </si>
  <si>
    <t xml:space="preserve">Formel prüfen: ="*"&amp;A2&amp;"*" – Sternchen müssen vorhanden sein</t>
  </si>
  <si>
    <t xml:space="preserve">Barcode sieht wie normaler Text aus</t>
  </si>
  <si>
    <t xml:space="preserve">Code-39-Schriftart nicht installiert oder nicht ausgewählt</t>
  </si>
  <si>
    <t xml:space="preserve">Schriftart erneut installieren, Excel neu starten, Schriftart in Zelle wählen</t>
  </si>
  <si>
    <t xml:space="preserve">Scanner liest falsch (falsche Werte)</t>
  </si>
  <si>
    <t xml:space="preserve">Schriftgröße zu klein – Striche nicht klar erkennbar</t>
  </si>
  <si>
    <t xml:space="preserve">Schriftgröße auf mindestens 24–36 pt erhöhen</t>
  </si>
  <si>
    <t xml:space="preserve">Excel zeigt ### in der Zelle</t>
  </si>
  <si>
    <t xml:space="preserve">Spalte zu schmal für den Inhalt</t>
  </si>
  <si>
    <t xml:space="preserve">Spaltenbreite durch Doppelklick auf Spaltenrand automatisch anpassen</t>
  </si>
  <si>
    <t xml:space="preserve">Führende Nullen (z.B. '00123') verschwinden</t>
  </si>
  <si>
    <t xml:space="preserve">Zelle ist als 'Zahl' statt 'Text' formatiert</t>
  </si>
  <si>
    <t xml:space="preserve">Spalte als 'Text' formatieren (Rechtsklick → Zellen formatieren → Text)</t>
  </si>
  <si>
    <t xml:space="preserve">EAN-13 Prüfziffer falsch</t>
  </si>
  <si>
    <t xml:space="preserve">Fehler bei der manuellen Berechnung</t>
  </si>
  <si>
    <t xml:space="preserve">Blatt '2_EAN13_Rechner' nutzen – Prüfziffer wird automatisch korrekt berechnet</t>
  </si>
  <si>
    <t xml:space="preserve">Barcode wird beim Scannen nicht erkannt (Farbe)</t>
  </si>
  <si>
    <t xml:space="preserve">Farbiger Druck – Infrarot-Scanner erkennt Farben nicht</t>
  </si>
  <si>
    <t xml:space="preserve">Immer Schwarz auf weißem Hintergrund drucken</t>
  </si>
  <si>
    <t xml:space="preserve">EAN-13 Basis hat nicht 12 Stellen</t>
  </si>
  <si>
    <t xml:space="preserve">Falsche Länge der Eingabe</t>
  </si>
  <si>
    <t xml:space="preserve">Genau 12 Ziffern eingeben (ohne Prüfziffer) – Blatt 3 zeigt Warnung</t>
  </si>
  <si>
    <t xml:space="preserve">Barcode zu schmal / zu breit</t>
  </si>
  <si>
    <t xml:space="preserve">Zellgröße nicht angepasst</t>
  </si>
  <si>
    <t xml:space="preserve">Zellbreite und -höhe dem Inhalt anpassen; ggf. Schriftgröße reduzieren</t>
  </si>
  <si>
    <t xml:space="preserve">Zahlen werden als Datum formatiert</t>
  </si>
  <si>
    <t xml:space="preserve">Excel erkennt Eingabe als Datumsformat</t>
  </si>
  <si>
    <t xml:space="preserve">Eingabe mit Apostroph beginnen (z.B. '20240101) oder Zelle als Text formatieren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</si>
</sst>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General"/>
    <numFmt numFmtId="167" formatCode="0"/>
    <numFmt numFmtId="168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1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sz val="10"/>
      <color rgb="FF375623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ED7D31"/>
        <bgColor rgb="FFFF8080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BDD7EE"/>
        <bgColor rgb="FF99CCFF"/>
      </patternFill>
    </fill>
    <fill>
      <patternFill patternType="solid">
        <fgColor rgb="FF375623"/>
        <bgColor rgb="FF333300"/>
      </patternFill>
    </fill>
    <fill>
      <patternFill patternType="solid">
        <fgColor rgb="FFE2EFDA"/>
        <bgColor rgb="FFDEEAF1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52"/>
    <col collapsed="false" customWidth="true" hidden="false" outlineLevel="0" max="4" min="4" style="1" width="22"/>
    <col collapsed="false" customWidth="true" hidden="false" outlineLevel="0" max="5" min="5" style="1" width="3"/>
  </cols>
  <sheetData>
    <row r="1" customFormat="false" ht="9.75" hidden="false" customHeight="true" outlineLevel="0" collapsed="false"/>
    <row r="2" customFormat="false" ht="45" hidden="false" customHeight="true" outlineLevel="0" collapsed="false">
      <c r="B2" s="2" t="s">
        <v>0</v>
      </c>
      <c r="C2" s="2"/>
      <c r="D2" s="2"/>
    </row>
    <row r="3" customFormat="false" ht="7.5" hidden="false" customHeight="true" outlineLevel="0" collapsed="false"/>
    <row r="4" customFormat="false" ht="24.75" hidden="false" customHeight="true" outlineLevel="0" collapsed="false">
      <c r="B4" s="3" t="s">
        <v>1</v>
      </c>
      <c r="C4" s="3"/>
      <c r="D4" s="3"/>
    </row>
    <row r="6" customFormat="false" ht="21.75" hidden="false" customHeight="true" outlineLevel="0" collapsed="false">
      <c r="B6" s="4" t="s">
        <v>2</v>
      </c>
      <c r="C6" s="4" t="s">
        <v>3</v>
      </c>
      <c r="D6" s="4" t="s">
        <v>4</v>
      </c>
    </row>
    <row r="7" customFormat="false" ht="54.75" hidden="false" customHeight="true" outlineLevel="0" collapsed="false">
      <c r="B7" s="5" t="s">
        <v>5</v>
      </c>
      <c r="C7" s="6" t="s">
        <v>6</v>
      </c>
      <c r="D7" s="6" t="s">
        <v>7</v>
      </c>
    </row>
    <row r="8" customFormat="false" ht="54.75" hidden="false" customHeight="true" outlineLevel="0" collapsed="false">
      <c r="B8" s="7" t="s">
        <v>8</v>
      </c>
      <c r="C8" s="8" t="s">
        <v>9</v>
      </c>
      <c r="D8" s="8" t="s">
        <v>10</v>
      </c>
    </row>
    <row r="9" customFormat="false" ht="54.75" hidden="false" customHeight="true" outlineLevel="0" collapsed="false">
      <c r="B9" s="5" t="s">
        <v>11</v>
      </c>
      <c r="C9" s="6" t="s">
        <v>12</v>
      </c>
      <c r="D9" s="6" t="s">
        <v>13</v>
      </c>
    </row>
    <row r="10" customFormat="false" ht="54.75" hidden="false" customHeight="true" outlineLevel="0" collapsed="false">
      <c r="B10" s="7" t="s">
        <v>14</v>
      </c>
      <c r="C10" s="8" t="s">
        <v>15</v>
      </c>
      <c r="D10" s="8" t="s">
        <v>16</v>
      </c>
    </row>
    <row r="12" customFormat="false" ht="21.75" hidden="false" customHeight="true" outlineLevel="0" collapsed="false">
      <c r="B12" s="9" t="s">
        <v>17</v>
      </c>
      <c r="C12" s="9"/>
      <c r="D12" s="9"/>
    </row>
    <row r="13" customFormat="false" ht="30" hidden="false" customHeight="true" outlineLevel="0" collapsed="false">
      <c r="B13" s="10" t="s">
        <v>18</v>
      </c>
      <c r="C13" s="6" t="s">
        <v>19</v>
      </c>
      <c r="D13" s="6"/>
    </row>
    <row r="14" customFormat="false" ht="30" hidden="false" customHeight="true" outlineLevel="0" collapsed="false">
      <c r="B14" s="10" t="s">
        <v>20</v>
      </c>
      <c r="C14" s="6" t="s">
        <v>21</v>
      </c>
      <c r="D14" s="6"/>
    </row>
    <row r="15" customFormat="false" ht="30" hidden="false" customHeight="true" outlineLevel="0" collapsed="false">
      <c r="B15" s="10" t="s">
        <v>22</v>
      </c>
      <c r="C15" s="6" t="s">
        <v>23</v>
      </c>
      <c r="D15" s="6"/>
    </row>
    <row r="16" customFormat="false" ht="30" hidden="false" customHeight="true" outlineLevel="0" collapsed="false">
      <c r="B16" s="10" t="s">
        <v>24</v>
      </c>
      <c r="C16" s="6" t="s">
        <v>25</v>
      </c>
      <c r="D16" s="6"/>
    </row>
    <row r="17" customFormat="false" ht="30" hidden="false" customHeight="true" outlineLevel="0" collapsed="false">
      <c r="B17" s="10" t="s">
        <v>26</v>
      </c>
      <c r="C17" s="6" t="s">
        <v>27</v>
      </c>
      <c r="D17" s="6"/>
    </row>
  </sheetData>
  <mergeCells count="8">
    <mergeCell ref="B2:D2"/>
    <mergeCell ref="B4:D4"/>
    <mergeCell ref="B12:D12"/>
    <mergeCell ref="C13:D13"/>
    <mergeCell ref="C14:D14"/>
    <mergeCell ref="C15:D15"/>
    <mergeCell ref="C16:D16"/>
    <mergeCell ref="C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28"/>
    <col collapsed="false" customWidth="true" hidden="false" outlineLevel="0" max="4" min="4" style="1" width="22"/>
    <col collapsed="false" customWidth="true" hidden="false" outlineLevel="0" max="5" min="5" style="1" width="36"/>
    <col collapsed="false" customWidth="true" hidden="false" outlineLevel="0" max="6" min="6" style="1" width="16"/>
    <col collapsed="false" customWidth="true" hidden="false" outlineLevel="0" max="8" min="7" style="1" width="14"/>
    <col collapsed="false" customWidth="true" hidden="false" outlineLevel="0" max="9" min="9" style="1" width="3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1" t="s">
        <v>28</v>
      </c>
      <c r="C2" s="11"/>
      <c r="D2" s="11"/>
      <c r="E2" s="11"/>
      <c r="F2" s="11"/>
      <c r="G2" s="11"/>
      <c r="H2" s="11"/>
    </row>
    <row r="3" customFormat="false" ht="6" hidden="false" customHeight="true" outlineLevel="0" collapsed="false"/>
    <row r="4" customFormat="false" ht="21.75" hidden="false" customHeight="true" outlineLevel="0" collapsed="false">
      <c r="B4" s="12" t="s">
        <v>29</v>
      </c>
      <c r="C4" s="12"/>
      <c r="D4" s="12"/>
      <c r="E4" s="12"/>
      <c r="F4" s="12"/>
      <c r="G4" s="12"/>
      <c r="H4" s="12"/>
    </row>
    <row r="5" customFormat="false" ht="6" hidden="false" customHeight="true" outlineLevel="0" collapsed="false"/>
    <row r="6" customFormat="false" ht="34.5" hidden="false" customHeight="true" outlineLevel="0" collapsed="false">
      <c r="B6" s="13" t="s">
        <v>30</v>
      </c>
      <c r="C6" s="13" t="s">
        <v>31</v>
      </c>
      <c r="D6" s="13" t="s">
        <v>32</v>
      </c>
      <c r="E6" s="14" t="s">
        <v>33</v>
      </c>
      <c r="F6" s="13" t="s">
        <v>34</v>
      </c>
      <c r="G6" s="13" t="s">
        <v>35</v>
      </c>
      <c r="H6" s="13" t="s">
        <v>36</v>
      </c>
    </row>
    <row r="7" customFormat="false" ht="21.75" hidden="false" customHeight="true" outlineLevel="0" collapsed="false">
      <c r="B7" s="15" t="s">
        <v>37</v>
      </c>
      <c r="C7" s="15" t="s">
        <v>38</v>
      </c>
      <c r="D7" s="15" t="s">
        <v>39</v>
      </c>
      <c r="E7" s="16" t="str">
        <f aca="false">"*"&amp;B7&amp;"*"</f>
        <v>*ART-00001*</v>
      </c>
      <c r="F7" s="17" t="n">
        <v>9.99</v>
      </c>
      <c r="G7" s="15" t="s">
        <v>40</v>
      </c>
      <c r="H7" s="18" t="n">
        <v>150</v>
      </c>
    </row>
    <row r="8" customFormat="false" ht="21.75" hidden="false" customHeight="true" outlineLevel="0" collapsed="false">
      <c r="B8" s="19" t="s">
        <v>41</v>
      </c>
      <c r="C8" s="19" t="s">
        <v>42</v>
      </c>
      <c r="D8" s="19" t="s">
        <v>39</v>
      </c>
      <c r="E8" s="20" t="str">
        <f aca="false">"*"&amp;B8&amp;"*"</f>
        <v>*ART-00002*</v>
      </c>
      <c r="F8" s="21" t="n">
        <v>4.49</v>
      </c>
      <c r="G8" s="19" t="s">
        <v>43</v>
      </c>
      <c r="H8" s="22" t="n">
        <v>75</v>
      </c>
    </row>
    <row r="9" customFormat="false" ht="21.75" hidden="false" customHeight="true" outlineLevel="0" collapsed="false">
      <c r="B9" s="15" t="s">
        <v>44</v>
      </c>
      <c r="C9" s="15" t="s">
        <v>45</v>
      </c>
      <c r="D9" s="15" t="s">
        <v>46</v>
      </c>
      <c r="E9" s="16" t="str">
        <f aca="false">"*"&amp;B9&amp;"*"</f>
        <v>*ART-00003*</v>
      </c>
      <c r="F9" s="17" t="n">
        <v>12.99</v>
      </c>
      <c r="G9" s="15" t="s">
        <v>47</v>
      </c>
      <c r="H9" s="18" t="n">
        <v>40</v>
      </c>
    </row>
    <row r="10" customFormat="false" ht="21.75" hidden="false" customHeight="true" outlineLevel="0" collapsed="false">
      <c r="B10" s="19" t="s">
        <v>48</v>
      </c>
      <c r="C10" s="19" t="s">
        <v>49</v>
      </c>
      <c r="D10" s="19" t="s">
        <v>50</v>
      </c>
      <c r="E10" s="20" t="str">
        <f aca="false">"*"&amp;B10&amp;"*"</f>
        <v>*ART-00004*</v>
      </c>
      <c r="F10" s="21" t="n">
        <v>24.99</v>
      </c>
      <c r="G10" s="19" t="s">
        <v>51</v>
      </c>
      <c r="H10" s="22" t="n">
        <v>22</v>
      </c>
    </row>
    <row r="11" customFormat="false" ht="21.75" hidden="false" customHeight="true" outlineLevel="0" collapsed="false">
      <c r="B11" s="15" t="s">
        <v>52</v>
      </c>
      <c r="C11" s="15" t="s">
        <v>53</v>
      </c>
      <c r="D11" s="15" t="s">
        <v>50</v>
      </c>
      <c r="E11" s="16" t="str">
        <f aca="false">"*"&amp;B11&amp;"*"</f>
        <v>*ART-00005*</v>
      </c>
      <c r="F11" s="17" t="n">
        <v>14.99</v>
      </c>
      <c r="G11" s="15" t="s">
        <v>54</v>
      </c>
      <c r="H11" s="18" t="n">
        <v>18</v>
      </c>
    </row>
    <row r="12" customFormat="false" ht="21.75" hidden="false" customHeight="true" outlineLevel="0" collapsed="false">
      <c r="B12" s="19" t="s">
        <v>55</v>
      </c>
      <c r="C12" s="19" t="s">
        <v>56</v>
      </c>
      <c r="D12" s="19" t="s">
        <v>39</v>
      </c>
      <c r="E12" s="20" t="str">
        <f aca="false">"*"&amp;B12&amp;"*"</f>
        <v>*ART-00006*</v>
      </c>
      <c r="F12" s="21" t="n">
        <v>3.99</v>
      </c>
      <c r="G12" s="19" t="s">
        <v>57</v>
      </c>
      <c r="H12" s="22" t="n">
        <v>200</v>
      </c>
    </row>
    <row r="13" customFormat="false" ht="21.75" hidden="false" customHeight="true" outlineLevel="0" collapsed="false">
      <c r="B13" s="15" t="s">
        <v>58</v>
      </c>
      <c r="C13" s="15" t="s">
        <v>59</v>
      </c>
      <c r="D13" s="15" t="s">
        <v>39</v>
      </c>
      <c r="E13" s="16" t="str">
        <f aca="false">"*"&amp;B13&amp;"*"</f>
        <v>*ART-00007*</v>
      </c>
      <c r="F13" s="17" t="n">
        <v>8.49</v>
      </c>
      <c r="G13" s="15" t="s">
        <v>60</v>
      </c>
      <c r="H13" s="18" t="n">
        <v>55</v>
      </c>
    </row>
    <row r="14" customFormat="false" ht="21.75" hidden="false" customHeight="true" outlineLevel="0" collapsed="false">
      <c r="B14" s="19" t="s">
        <v>61</v>
      </c>
      <c r="C14" s="19" t="s">
        <v>62</v>
      </c>
      <c r="D14" s="19" t="s">
        <v>39</v>
      </c>
      <c r="E14" s="20" t="str">
        <f aca="false">"*"&amp;B14&amp;"*"</f>
        <v>*ART-00008*</v>
      </c>
      <c r="F14" s="21" t="n">
        <v>6.99</v>
      </c>
      <c r="G14" s="19" t="s">
        <v>63</v>
      </c>
      <c r="H14" s="22" t="n">
        <v>33</v>
      </c>
    </row>
    <row r="15" customFormat="false" ht="21.75" hidden="false" customHeight="true" outlineLevel="0" collapsed="false">
      <c r="B15" s="15" t="s">
        <v>64</v>
      </c>
      <c r="C15" s="15" t="s">
        <v>65</v>
      </c>
      <c r="D15" s="15" t="s">
        <v>50</v>
      </c>
      <c r="E15" s="16" t="str">
        <f aca="false">"*"&amp;B15&amp;"*"</f>
        <v>*ART-00009*</v>
      </c>
      <c r="F15" s="17" t="n">
        <v>34.99</v>
      </c>
      <c r="G15" s="15" t="s">
        <v>66</v>
      </c>
      <c r="H15" s="18" t="n">
        <v>12</v>
      </c>
    </row>
    <row r="16" customFormat="false" ht="21.75" hidden="false" customHeight="true" outlineLevel="0" collapsed="false">
      <c r="B16" s="19" t="s">
        <v>67</v>
      </c>
      <c r="C16" s="19" t="s">
        <v>68</v>
      </c>
      <c r="D16" s="19" t="s">
        <v>39</v>
      </c>
      <c r="E16" s="20" t="str">
        <f aca="false">"*"&amp;B16&amp;"*"</f>
        <v>*ART-00010*</v>
      </c>
      <c r="F16" s="21" t="n">
        <v>19.99</v>
      </c>
      <c r="G16" s="19" t="s">
        <v>69</v>
      </c>
      <c r="H16" s="22" t="n">
        <v>28</v>
      </c>
    </row>
    <row r="17" customFormat="false" ht="21.75" hidden="false" customHeight="true" outlineLevel="0" collapsed="false">
      <c r="B17" s="15" t="s">
        <v>70</v>
      </c>
      <c r="C17" s="15" t="s">
        <v>71</v>
      </c>
      <c r="D17" s="15" t="s">
        <v>39</v>
      </c>
      <c r="E17" s="16" t="str">
        <f aca="false">"*"&amp;B17&amp;"*"</f>
        <v>*ART-00011*</v>
      </c>
      <c r="F17" s="17" t="n">
        <v>5.49</v>
      </c>
      <c r="G17" s="15" t="s">
        <v>72</v>
      </c>
      <c r="H17" s="18" t="n">
        <v>90</v>
      </c>
    </row>
    <row r="18" customFormat="false" ht="21.75" hidden="false" customHeight="true" outlineLevel="0" collapsed="false">
      <c r="B18" s="19" t="s">
        <v>73</v>
      </c>
      <c r="C18" s="19" t="s">
        <v>74</v>
      </c>
      <c r="D18" s="19" t="s">
        <v>39</v>
      </c>
      <c r="E18" s="20" t="str">
        <f aca="false">"*"&amp;B18&amp;"*"</f>
        <v>*ART-00012*</v>
      </c>
      <c r="F18" s="21" t="n">
        <v>7.99</v>
      </c>
      <c r="G18" s="19" t="s">
        <v>75</v>
      </c>
      <c r="H18" s="22" t="n">
        <v>120</v>
      </c>
    </row>
    <row r="19" customFormat="false" ht="21.75" hidden="false" customHeight="true" outlineLevel="0" collapsed="false">
      <c r="B19" s="15" t="s">
        <v>76</v>
      </c>
      <c r="C19" s="15" t="s">
        <v>77</v>
      </c>
      <c r="D19" s="15" t="s">
        <v>50</v>
      </c>
      <c r="E19" s="16" t="str">
        <f aca="false">"*"&amp;B19&amp;"*"</f>
        <v>*ART-00013*</v>
      </c>
      <c r="F19" s="17" t="n">
        <v>11.99</v>
      </c>
      <c r="G19" s="15" t="s">
        <v>78</v>
      </c>
      <c r="H19" s="18" t="n">
        <v>45</v>
      </c>
    </row>
    <row r="20" customFormat="false" ht="21.75" hidden="false" customHeight="true" outlineLevel="0" collapsed="false">
      <c r="B20" s="19" t="s">
        <v>79</v>
      </c>
      <c r="C20" s="19" t="s">
        <v>80</v>
      </c>
      <c r="D20" s="19" t="s">
        <v>39</v>
      </c>
      <c r="E20" s="20" t="str">
        <f aca="false">"*"&amp;B20&amp;"*"</f>
        <v>*ART-00014*</v>
      </c>
      <c r="F20" s="21" t="n">
        <v>6.29</v>
      </c>
      <c r="G20" s="19" t="s">
        <v>81</v>
      </c>
      <c r="H20" s="22" t="n">
        <v>60</v>
      </c>
    </row>
    <row r="21" customFormat="false" ht="21.75" hidden="false" customHeight="true" outlineLevel="0" collapsed="false">
      <c r="B21" s="15" t="s">
        <v>82</v>
      </c>
      <c r="C21" s="15" t="s">
        <v>83</v>
      </c>
      <c r="D21" s="15" t="s">
        <v>50</v>
      </c>
      <c r="E21" s="16" t="str">
        <f aca="false">"*"&amp;B21&amp;"*"</f>
        <v>*ART-00015*</v>
      </c>
      <c r="F21" s="17" t="n">
        <v>39.99</v>
      </c>
      <c r="G21" s="15" t="s">
        <v>84</v>
      </c>
      <c r="H21" s="18" t="n">
        <v>9</v>
      </c>
    </row>
    <row r="22" customFormat="false" ht="24" hidden="false" customHeight="true" outlineLevel="0" collapsed="false">
      <c r="B22" s="23" t="s">
        <v>85</v>
      </c>
      <c r="C22" s="23"/>
      <c r="D22" s="23"/>
      <c r="E22" s="23"/>
      <c r="F22" s="24" t="n">
        <f aca="false">SUM(F7:F21)</f>
        <v>213.65</v>
      </c>
      <c r="G22" s="25"/>
      <c r="H22" s="26" t="n">
        <f aca="false">SUM(H7:H21)</f>
        <v>957</v>
      </c>
    </row>
    <row r="24" customFormat="false" ht="21.75" hidden="false" customHeight="true" outlineLevel="0" collapsed="false">
      <c r="B24" s="9" t="s">
        <v>86</v>
      </c>
      <c r="C24" s="9"/>
      <c r="D24" s="9"/>
      <c r="E24" s="9"/>
      <c r="F24" s="9"/>
      <c r="G24" s="9"/>
      <c r="H24" s="9"/>
    </row>
    <row r="25" customFormat="false" ht="21.75" hidden="false" customHeight="true" outlineLevel="0" collapsed="false">
      <c r="B25" s="27" t="s">
        <v>87</v>
      </c>
      <c r="C25" s="27"/>
      <c r="D25" s="27"/>
      <c r="E25" s="27"/>
      <c r="F25" s="27"/>
      <c r="G25" s="27"/>
      <c r="H25" s="27"/>
    </row>
    <row r="26" customFormat="false" ht="21.75" hidden="false" customHeight="true" outlineLevel="0" collapsed="false">
      <c r="B26" s="28" t="s">
        <v>88</v>
      </c>
      <c r="C26" s="28"/>
      <c r="D26" s="28"/>
      <c r="E26" s="28"/>
      <c r="F26" s="28"/>
      <c r="G26" s="28"/>
      <c r="H26" s="28"/>
    </row>
    <row r="27" customFormat="false" ht="21.75" hidden="false" customHeight="true" outlineLevel="0" collapsed="false">
      <c r="B27" s="27" t="s">
        <v>89</v>
      </c>
      <c r="C27" s="27"/>
      <c r="D27" s="27"/>
      <c r="E27" s="27"/>
      <c r="F27" s="27"/>
      <c r="G27" s="27"/>
      <c r="H27" s="27"/>
    </row>
    <row r="28" customFormat="false" ht="21.75" hidden="false" customHeight="true" outlineLevel="0" collapsed="false">
      <c r="B28" s="28" t="s">
        <v>90</v>
      </c>
      <c r="C28" s="28"/>
      <c r="D28" s="28"/>
      <c r="E28" s="28"/>
      <c r="F28" s="28"/>
      <c r="G28" s="28"/>
      <c r="H28" s="28"/>
    </row>
  </sheetData>
  <mergeCells count="8">
    <mergeCell ref="B2:H2"/>
    <mergeCell ref="B4:H4"/>
    <mergeCell ref="B22:E22"/>
    <mergeCell ref="B24:H24"/>
    <mergeCell ref="B25:H25"/>
    <mergeCell ref="B26:H26"/>
    <mergeCell ref="B27:H27"/>
    <mergeCell ref="B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4" min="3" style="1" width="22"/>
    <col collapsed="false" customWidth="true" hidden="false" outlineLevel="0" max="5" min="5" style="1" width="28"/>
    <col collapsed="false" customWidth="true" hidden="false" outlineLevel="0" max="6" min="6" style="1" width="3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1" t="s">
        <v>91</v>
      </c>
      <c r="C2" s="11"/>
      <c r="D2" s="11"/>
      <c r="E2" s="11"/>
    </row>
    <row r="3" customFormat="false" ht="7.5" hidden="false" customHeight="true" outlineLevel="0" collapsed="false"/>
    <row r="4" customFormat="false" ht="39.75" hidden="false" customHeight="true" outlineLevel="0" collapsed="false">
      <c r="B4" s="29" t="s">
        <v>92</v>
      </c>
      <c r="C4" s="29"/>
      <c r="D4" s="29"/>
      <c r="E4" s="29"/>
    </row>
    <row r="5" customFormat="false" ht="7.5" hidden="false" customHeight="true" outlineLevel="0" collapsed="false"/>
    <row r="6" customFormat="false" ht="24.75" hidden="false" customHeight="true" outlineLevel="0" collapsed="false">
      <c r="B6" s="13" t="s">
        <v>93</v>
      </c>
      <c r="C6" s="13" t="s">
        <v>94</v>
      </c>
      <c r="D6" s="14" t="s">
        <v>95</v>
      </c>
      <c r="E6" s="13" t="s">
        <v>96</v>
      </c>
    </row>
    <row r="7" customFormat="false" ht="21.75" hidden="false" customHeight="true" outlineLevel="0" collapsed="false">
      <c r="B7" s="30" t="n">
        <v>1</v>
      </c>
      <c r="C7" s="31" t="s">
        <v>97</v>
      </c>
      <c r="D7" s="32" t="n">
        <v>4</v>
      </c>
      <c r="E7" s="33" t="n">
        <v>1</v>
      </c>
    </row>
    <row r="8" customFormat="false" ht="21.75" hidden="false" customHeight="true" outlineLevel="0" collapsed="false">
      <c r="B8" s="30" t="n">
        <v>2</v>
      </c>
      <c r="C8" s="31" t="s">
        <v>98</v>
      </c>
      <c r="D8" s="32" t="n">
        <v>0</v>
      </c>
      <c r="E8" s="34" t="n">
        <v>3</v>
      </c>
    </row>
    <row r="9" customFormat="false" ht="21.75" hidden="false" customHeight="true" outlineLevel="0" collapsed="false">
      <c r="B9" s="30" t="n">
        <v>3</v>
      </c>
      <c r="C9" s="31" t="s">
        <v>99</v>
      </c>
      <c r="D9" s="32" t="n">
        <v>0</v>
      </c>
      <c r="E9" s="33" t="n">
        <v>1</v>
      </c>
    </row>
    <row r="10" customFormat="false" ht="21.75" hidden="false" customHeight="true" outlineLevel="0" collapsed="false">
      <c r="B10" s="30" t="n">
        <v>4</v>
      </c>
      <c r="C10" s="31" t="s">
        <v>100</v>
      </c>
      <c r="D10" s="32" t="n">
        <v>3</v>
      </c>
      <c r="E10" s="34" t="n">
        <v>3</v>
      </c>
    </row>
    <row r="11" customFormat="false" ht="21.75" hidden="false" customHeight="true" outlineLevel="0" collapsed="false">
      <c r="B11" s="30" t="n">
        <v>5</v>
      </c>
      <c r="C11" s="31" t="s">
        <v>101</v>
      </c>
      <c r="D11" s="32" t="n">
        <v>9</v>
      </c>
      <c r="E11" s="33" t="n">
        <v>1</v>
      </c>
    </row>
    <row r="12" customFormat="false" ht="21.75" hidden="false" customHeight="true" outlineLevel="0" collapsed="false">
      <c r="B12" s="30" t="n">
        <v>6</v>
      </c>
      <c r="C12" s="31" t="s">
        <v>102</v>
      </c>
      <c r="D12" s="32" t="n">
        <v>9</v>
      </c>
      <c r="E12" s="34" t="n">
        <v>3</v>
      </c>
    </row>
    <row r="13" customFormat="false" ht="21.75" hidden="false" customHeight="true" outlineLevel="0" collapsed="false">
      <c r="B13" s="30" t="n">
        <v>7</v>
      </c>
      <c r="C13" s="31" t="s">
        <v>103</v>
      </c>
      <c r="D13" s="32" t="n">
        <v>7</v>
      </c>
      <c r="E13" s="33" t="n">
        <v>1</v>
      </c>
    </row>
    <row r="14" customFormat="false" ht="21.75" hidden="false" customHeight="true" outlineLevel="0" collapsed="false">
      <c r="B14" s="30" t="n">
        <v>8</v>
      </c>
      <c r="C14" s="31" t="s">
        <v>104</v>
      </c>
      <c r="D14" s="32" t="n">
        <v>3</v>
      </c>
      <c r="E14" s="34" t="n">
        <v>3</v>
      </c>
    </row>
    <row r="15" customFormat="false" ht="21.75" hidden="false" customHeight="true" outlineLevel="0" collapsed="false">
      <c r="B15" s="30" t="n">
        <v>9</v>
      </c>
      <c r="C15" s="31" t="s">
        <v>105</v>
      </c>
      <c r="D15" s="32" t="n">
        <v>3</v>
      </c>
      <c r="E15" s="33" t="n">
        <v>1</v>
      </c>
    </row>
    <row r="16" customFormat="false" ht="21.75" hidden="false" customHeight="true" outlineLevel="0" collapsed="false">
      <c r="B16" s="30" t="n">
        <v>10</v>
      </c>
      <c r="C16" s="31" t="s">
        <v>106</v>
      </c>
      <c r="D16" s="32" t="n">
        <v>9</v>
      </c>
      <c r="E16" s="34" t="n">
        <v>3</v>
      </c>
    </row>
    <row r="17" customFormat="false" ht="21.75" hidden="false" customHeight="true" outlineLevel="0" collapsed="false">
      <c r="B17" s="30" t="n">
        <v>11</v>
      </c>
      <c r="C17" s="31" t="s">
        <v>107</v>
      </c>
      <c r="D17" s="32" t="n">
        <v>9</v>
      </c>
      <c r="E17" s="33" t="n">
        <v>1</v>
      </c>
    </row>
    <row r="18" customFormat="false" ht="21.75" hidden="false" customHeight="true" outlineLevel="0" collapsed="false">
      <c r="B18" s="30" t="n">
        <v>12</v>
      </c>
      <c r="C18" s="31" t="s">
        <v>108</v>
      </c>
      <c r="D18" s="32" t="n">
        <v>9</v>
      </c>
      <c r="E18" s="34" t="n">
        <v>3</v>
      </c>
    </row>
    <row r="19" customFormat="false" ht="7.5" hidden="false" customHeight="true" outlineLevel="0" collapsed="false"/>
    <row r="20" customFormat="false" ht="24" hidden="false" customHeight="true" outlineLevel="0" collapsed="false">
      <c r="B20" s="35" t="s">
        <v>109</v>
      </c>
      <c r="C20" s="30" t="n">
        <f aca="false">SUM(D7,D9,D11,D13,D15,D17)</f>
        <v>32</v>
      </c>
      <c r="D20" s="36" t="s">
        <v>110</v>
      </c>
      <c r="E20" s="36"/>
    </row>
    <row r="21" customFormat="false" ht="24" hidden="false" customHeight="true" outlineLevel="0" collapsed="false">
      <c r="B21" s="37" t="s">
        <v>111</v>
      </c>
      <c r="C21" s="38" t="n">
        <f aca="false">SUM(D8,D10,D12,D14,D16,D18)</f>
        <v>33</v>
      </c>
      <c r="D21" s="36" t="s">
        <v>112</v>
      </c>
      <c r="E21" s="36"/>
    </row>
    <row r="22" customFormat="false" ht="24" hidden="false" customHeight="true" outlineLevel="0" collapsed="false">
      <c r="B22" s="35" t="s">
        <v>113</v>
      </c>
      <c r="C22" s="30" t="n">
        <f aca="false">SUM(D7,D9,D11,D13,D15,D17)+3*SUM(D8,D10,D12,D14,D16,D18)</f>
        <v>131</v>
      </c>
      <c r="D22" s="36" t="s">
        <v>114</v>
      </c>
      <c r="E22" s="36"/>
    </row>
    <row r="23" customFormat="false" ht="24" hidden="false" customHeight="true" outlineLevel="0" collapsed="false">
      <c r="B23" s="37" t="s">
        <v>115</v>
      </c>
      <c r="C23" s="38" t="n">
        <f aca="false">MOD(C22,10)</f>
        <v>1</v>
      </c>
      <c r="D23" s="36" t="n">
        <f aca="false">MOD(C22, 10)</f>
        <v>1</v>
      </c>
      <c r="E23" s="36"/>
    </row>
    <row r="24" customFormat="false" ht="7.5" hidden="false" customHeight="true" outlineLevel="0" collapsed="false"/>
    <row r="25" customFormat="false" ht="34.5" hidden="false" customHeight="true" outlineLevel="0" collapsed="false">
      <c r="B25" s="39" t="s">
        <v>116</v>
      </c>
      <c r="C25" s="39"/>
      <c r="D25" s="40" t="n">
        <f aca="false">MOD(10-C23,10)</f>
        <v>9</v>
      </c>
      <c r="E25" s="41" t="s">
        <v>117</v>
      </c>
    </row>
    <row r="26" customFormat="false" ht="34.5" hidden="false" customHeight="true" outlineLevel="0" collapsed="false">
      <c r="B26" s="42" t="s">
        <v>118</v>
      </c>
      <c r="C26" s="42"/>
      <c r="D26" s="43" t="str">
        <f aca="false">TEXT(D7,"0")&amp;TEXT(D8,"0")&amp;TEXT(D9,"0")&amp;TEXT(D10,"0")&amp;TEXT(D11,"0")&amp;TEXT(D12,"0")&amp;TEXT(D13,"0")&amp;TEXT(D14,"0")&amp;TEXT(D15,"0")&amp;TEXT(D16,"0")&amp;TEXT(D17,"0")&amp;TEXT(D18,"0")&amp;TEXT(D25,"0")</f>
        <v>4003997339999</v>
      </c>
      <c r="E26" s="41" t="s">
        <v>119</v>
      </c>
    </row>
    <row r="27" customFormat="false" ht="7.5" hidden="false" customHeight="true" outlineLevel="0" collapsed="false"/>
    <row r="28" customFormat="false" ht="21.75" hidden="false" customHeight="true" outlineLevel="0" collapsed="false">
      <c r="B28" s="9" t="s">
        <v>120</v>
      </c>
      <c r="C28" s="9"/>
      <c r="D28" s="9"/>
      <c r="E28" s="9"/>
    </row>
    <row r="29" customFormat="false" ht="25.5" hidden="false" customHeight="true" outlineLevel="0" collapsed="false">
      <c r="B29" s="35" t="s">
        <v>121</v>
      </c>
      <c r="C29" s="44" t="s">
        <v>122</v>
      </c>
      <c r="D29" s="44"/>
      <c r="E29" s="44"/>
    </row>
    <row r="30" customFormat="false" ht="25.5" hidden="false" customHeight="true" outlineLevel="0" collapsed="false">
      <c r="B30" s="35" t="s">
        <v>123</v>
      </c>
      <c r="C30" s="28" t="s">
        <v>124</v>
      </c>
      <c r="D30" s="28"/>
      <c r="E30" s="28"/>
    </row>
    <row r="31" customFormat="false" ht="25.5" hidden="false" customHeight="true" outlineLevel="0" collapsed="false">
      <c r="B31" s="35" t="s">
        <v>125</v>
      </c>
      <c r="C31" s="44" t="s">
        <v>126</v>
      </c>
      <c r="D31" s="44"/>
      <c r="E31" s="44"/>
    </row>
    <row r="32" customFormat="false" ht="25.5" hidden="false" customHeight="true" outlineLevel="0" collapsed="false">
      <c r="B32" s="35" t="s">
        <v>127</v>
      </c>
      <c r="C32" s="28" t="s">
        <v>128</v>
      </c>
      <c r="D32" s="28"/>
      <c r="E32" s="28"/>
    </row>
    <row r="33" customFormat="false" ht="25.5" hidden="false" customHeight="true" outlineLevel="0" collapsed="false">
      <c r="B33" s="35" t="s">
        <v>129</v>
      </c>
      <c r="C33" s="44" t="s">
        <v>130</v>
      </c>
      <c r="D33" s="44"/>
      <c r="E33" s="44"/>
    </row>
    <row r="34" customFormat="false" ht="25.5" hidden="false" customHeight="true" outlineLevel="0" collapsed="false">
      <c r="B34" s="35" t="s">
        <v>131</v>
      </c>
      <c r="C34" s="28" t="s">
        <v>132</v>
      </c>
      <c r="D34" s="28"/>
      <c r="E34" s="28"/>
    </row>
  </sheetData>
  <mergeCells count="15">
    <mergeCell ref="B2:E2"/>
    <mergeCell ref="B4:E4"/>
    <mergeCell ref="D20:E20"/>
    <mergeCell ref="D21:E21"/>
    <mergeCell ref="D22:E22"/>
    <mergeCell ref="D23:E23"/>
    <mergeCell ref="B25:C25"/>
    <mergeCell ref="B26:C26"/>
    <mergeCell ref="B28:E28"/>
    <mergeCell ref="C29:E29"/>
    <mergeCell ref="C30:E30"/>
    <mergeCell ref="C31:E31"/>
    <mergeCell ref="C32:E32"/>
    <mergeCell ref="C33:E33"/>
    <mergeCell ref="C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30"/>
    <col collapsed="false" customWidth="true" hidden="false" outlineLevel="0" max="5" min="4" style="1" width="18"/>
    <col collapsed="false" customWidth="true" hidden="false" outlineLevel="0" max="6" min="6" style="1" width="22"/>
    <col collapsed="false" customWidth="true" hidden="false" outlineLevel="0" max="7" min="7" style="1" width="3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1" t="s">
        <v>133</v>
      </c>
      <c r="C2" s="11"/>
      <c r="D2" s="11"/>
      <c r="E2" s="11"/>
      <c r="F2" s="11"/>
    </row>
    <row r="3" customFormat="false" ht="6" hidden="false" customHeight="true" outlineLevel="0" collapsed="false"/>
    <row r="4" customFormat="false" ht="30" hidden="false" customHeight="true" outlineLevel="0" collapsed="false">
      <c r="B4" s="29" t="s">
        <v>134</v>
      </c>
      <c r="C4" s="29"/>
      <c r="D4" s="29"/>
      <c r="E4" s="29"/>
      <c r="F4" s="29"/>
    </row>
    <row r="5" customFormat="false" ht="6" hidden="false" customHeight="true" outlineLevel="0" collapsed="false"/>
    <row r="6" customFormat="false" ht="27.75" hidden="false" customHeight="true" outlineLevel="0" collapsed="false">
      <c r="B6" s="14" t="s">
        <v>135</v>
      </c>
      <c r="C6" s="13" t="s">
        <v>136</v>
      </c>
      <c r="D6" s="45" t="s">
        <v>137</v>
      </c>
      <c r="E6" s="45" t="s">
        <v>138</v>
      </c>
      <c r="F6" s="13" t="s">
        <v>139</v>
      </c>
    </row>
    <row r="7" customFormat="false" ht="21.75" hidden="false" customHeight="true" outlineLevel="0" collapsed="false">
      <c r="B7" s="46" t="s">
        <v>140</v>
      </c>
      <c r="C7" s="19" t="s">
        <v>141</v>
      </c>
      <c r="D7" s="47" t="n">
        <f aca="false">IF(LEN(B7)=12,MOD(10-MOD((VALUE(MID(B7,1,1))+VALUE(MID(B7,3,1))+VALUE(MID(B7,5,1))+VALUE(MID(B7,7,1))+VALUE(MID(B7,9,1))+VALUE(MID(B7,11,1)))+3*(VALUE(MID(B7,2,1))+VALUE(MID(B7,4,1))+VALUE(MID(B7,6,1))+VALUE(MID(B7,8,1))+VALUE(MID(B7,10,1))+VALUE(MID(B7,12,1))),10),10),"")</f>
        <v>9</v>
      </c>
      <c r="E7" s="48" t="str">
        <f aca="false">IF(LEN(B7)=12,B7&amp;TEXT(D7,"0"),"")</f>
        <v>4003997339999</v>
      </c>
      <c r="F7" s="22" t="str">
        <f aca="false">IF(LEN(B7)=12,IF(LEN(E7)=13,"✅ Gültig","❌ Fehler"),"⚠️ Basis eingeben")</f>
        <v>✅ Gültig</v>
      </c>
    </row>
    <row r="8" customFormat="false" ht="21.75" hidden="false" customHeight="true" outlineLevel="0" collapsed="false">
      <c r="B8" s="46" t="s">
        <v>142</v>
      </c>
      <c r="C8" s="15" t="s">
        <v>143</v>
      </c>
      <c r="D8" s="47" t="n">
        <f aca="false">IF(LEN(B8)=12,MOD(10-MOD((VALUE(MID(B8,1,1))+VALUE(MID(B8,3,1))+VALUE(MID(B8,5,1))+VALUE(MID(B8,7,1))+VALUE(MID(B8,9,1))+VALUE(MID(B8,11,1)))+3*(VALUE(MID(B8,2,1))+VALUE(MID(B8,4,1))+VALUE(MID(B8,6,1))+VALUE(MID(B8,8,1))+VALUE(MID(B8,10,1))+VALUE(MID(B8,12,1))),10),10),"")</f>
        <v>3</v>
      </c>
      <c r="E8" s="48" t="str">
        <f aca="false">IF(LEN(B8)=12,B8&amp;TEXT(D8,"0"),"")</f>
        <v>9783866804203</v>
      </c>
      <c r="F8" s="18" t="str">
        <f aca="false">IF(LEN(B8)=12,IF(LEN(E8)=13,"✅ Gültig","❌ Fehler"),"⚠️ Basis eingeben")</f>
        <v>✅ Gültig</v>
      </c>
    </row>
    <row r="9" customFormat="false" ht="21.75" hidden="false" customHeight="true" outlineLevel="0" collapsed="false">
      <c r="B9" s="46" t="s">
        <v>144</v>
      </c>
      <c r="C9" s="19" t="s">
        <v>145</v>
      </c>
      <c r="D9" s="47" t="n">
        <f aca="false">IF(LEN(B9)=12,MOD(10-MOD((VALUE(MID(B9,1,1))+VALUE(MID(B9,3,1))+VALUE(MID(B9,5,1))+VALUE(MID(B9,7,1))+VALUE(MID(B9,9,1))+VALUE(MID(B9,11,1)))+3*(VALUE(MID(B9,2,1))+VALUE(MID(B9,4,1))+VALUE(MID(B9,6,1))+VALUE(MID(B9,8,1))+VALUE(MID(B9,10,1))+VALUE(MID(B9,12,1))),10),10),"")</f>
        <v>1</v>
      </c>
      <c r="E9" s="48" t="str">
        <f aca="false">IF(LEN(B9)=12,B9&amp;TEXT(D9,"0"),"")</f>
        <v>4012345678901</v>
      </c>
      <c r="F9" s="22" t="str">
        <f aca="false">IF(LEN(B9)=12,IF(LEN(E9)=13,"✅ Gültig","❌ Fehler"),"⚠️ Basis eingeben")</f>
        <v>✅ Gültig</v>
      </c>
    </row>
    <row r="10" customFormat="false" ht="21.75" hidden="false" customHeight="true" outlineLevel="0" collapsed="false">
      <c r="B10" s="46" t="s">
        <v>146</v>
      </c>
      <c r="C10" s="15" t="s">
        <v>147</v>
      </c>
      <c r="D10" s="47" t="n">
        <f aca="false">IF(LEN(B10)=12,MOD(10-MOD((VALUE(MID(B10,1,1))+VALUE(MID(B10,3,1))+VALUE(MID(B10,5,1))+VALUE(MID(B10,7,1))+VALUE(MID(B10,9,1))+VALUE(MID(B10,11,1)))+3*(VALUE(MID(B10,2,1))+VALUE(MID(B10,4,1))+VALUE(MID(B10,6,1))+VALUE(MID(B10,8,1))+VALUE(MID(B10,10,1))+VALUE(MID(B10,12,1))),10),10),"")</f>
        <v>3</v>
      </c>
      <c r="E10" s="48" t="str">
        <f aca="false">IF(LEN(B10)=12,B10&amp;TEXT(D10,"0"),"")</f>
        <v>4000000000013</v>
      </c>
      <c r="F10" s="18" t="str">
        <f aca="false">IF(LEN(B10)=12,IF(LEN(E10)=13,"✅ Gültig","❌ Fehler"),"⚠️ Basis eingeben")</f>
        <v>✅ Gültig</v>
      </c>
    </row>
    <row r="11" customFormat="false" ht="21.75" hidden="false" customHeight="true" outlineLevel="0" collapsed="false">
      <c r="B11" s="46" t="s">
        <v>148</v>
      </c>
      <c r="C11" s="19" t="s">
        <v>149</v>
      </c>
      <c r="D11" s="47" t="n">
        <f aca="false">IF(LEN(B11)=12,MOD(10-MOD((VALUE(MID(B11,1,1))+VALUE(MID(B11,3,1))+VALUE(MID(B11,5,1))+VALUE(MID(B11,7,1))+VALUE(MID(B11,9,1))+VALUE(MID(B11,11,1)))+3*(VALUE(MID(B11,2,1))+VALUE(MID(B11,4,1))+VALUE(MID(B11,6,1))+VALUE(MID(B11,8,1))+VALUE(MID(B11,10,1))+VALUE(MID(B11,12,1))),10),10),"")</f>
        <v>0</v>
      </c>
      <c r="E11" s="48" t="str">
        <f aca="false">IF(LEN(B11)=12,B11&amp;TEXT(D11,"0"),"")</f>
        <v>4000000000020</v>
      </c>
      <c r="F11" s="22" t="str">
        <f aca="false">IF(LEN(B11)=12,IF(LEN(E11)=13,"✅ Gültig","❌ Fehler"),"⚠️ Basis eingeben")</f>
        <v>✅ Gültig</v>
      </c>
    </row>
    <row r="12" customFormat="false" ht="21.75" hidden="false" customHeight="true" outlineLevel="0" collapsed="false">
      <c r="B12" s="49"/>
      <c r="C12" s="15"/>
      <c r="D12" s="47" t="str">
        <f aca="false">IF(LEN(B12)=12,MOD(10-MOD((VALUE(MID(B12,1,1))+VALUE(MID(B12,3,1))+VALUE(MID(B12,5,1))+VALUE(MID(B12,7,1))+VALUE(MID(B12,9,1))+VALUE(MID(B12,11,1)))+3*(VALUE(MID(B12,2,1))+VALUE(MID(B12,4,1))+VALUE(MID(B12,6,1))+VALUE(MID(B12,8,1))+VALUE(MID(B12,10,1))+VALUE(MID(B12,12,1))),10),10),"")</f>
        <v/>
      </c>
      <c r="E12" s="48" t="str">
        <f aca="false">IF(LEN(B12)=12,B12&amp;TEXT(D12,"0"),"")</f>
        <v/>
      </c>
      <c r="F12" s="18" t="str">
        <f aca="false">IF(LEN(B12)=12,IF(LEN(E12)=13,"✅ Gültig","❌ Fehler"),"⚠️ Basis eingeben")</f>
        <v>⚠️ Basis eingeben</v>
      </c>
    </row>
    <row r="13" customFormat="false" ht="21.75" hidden="false" customHeight="true" outlineLevel="0" collapsed="false">
      <c r="B13" s="49"/>
      <c r="C13" s="19"/>
      <c r="D13" s="47" t="str">
        <f aca="false">IF(LEN(B13)=12,MOD(10-MOD((VALUE(MID(B13,1,1))+VALUE(MID(B13,3,1))+VALUE(MID(B13,5,1))+VALUE(MID(B13,7,1))+VALUE(MID(B13,9,1))+VALUE(MID(B13,11,1)))+3*(VALUE(MID(B13,2,1))+VALUE(MID(B13,4,1))+VALUE(MID(B13,6,1))+VALUE(MID(B13,8,1))+VALUE(MID(B13,10,1))+VALUE(MID(B13,12,1))),10),10),"")</f>
        <v/>
      </c>
      <c r="E13" s="48" t="str">
        <f aca="false">IF(LEN(B13)=12,B13&amp;TEXT(D13,"0"),"")</f>
        <v/>
      </c>
      <c r="F13" s="22" t="str">
        <f aca="false">IF(LEN(B13)=12,IF(LEN(E13)=13,"✅ Gültig","❌ Fehler"),"⚠️ Basis eingeben")</f>
        <v>⚠️ Basis eingeben</v>
      </c>
    </row>
    <row r="14" customFormat="false" ht="21.75" hidden="false" customHeight="true" outlineLevel="0" collapsed="false">
      <c r="B14" s="49"/>
      <c r="C14" s="15"/>
      <c r="D14" s="47" t="str">
        <f aca="false">IF(LEN(B14)=12,MOD(10-MOD((VALUE(MID(B14,1,1))+VALUE(MID(B14,3,1))+VALUE(MID(B14,5,1))+VALUE(MID(B14,7,1))+VALUE(MID(B14,9,1))+VALUE(MID(B14,11,1)))+3*(VALUE(MID(B14,2,1))+VALUE(MID(B14,4,1))+VALUE(MID(B14,6,1))+VALUE(MID(B14,8,1))+VALUE(MID(B14,10,1))+VALUE(MID(B14,12,1))),10),10),"")</f>
        <v/>
      </c>
      <c r="E14" s="48" t="str">
        <f aca="false">IF(LEN(B14)=12,B14&amp;TEXT(D14,"0"),"")</f>
        <v/>
      </c>
      <c r="F14" s="18" t="str">
        <f aca="false">IF(LEN(B14)=12,IF(LEN(E14)=13,"✅ Gültig","❌ Fehler"),"⚠️ Basis eingeben")</f>
        <v>⚠️ Basis eingeben</v>
      </c>
    </row>
    <row r="15" customFormat="false" ht="21.75" hidden="false" customHeight="true" outlineLevel="0" collapsed="false">
      <c r="B15" s="49"/>
      <c r="C15" s="19"/>
      <c r="D15" s="47" t="str">
        <f aca="false">IF(LEN(B15)=12,MOD(10-MOD((VALUE(MID(B15,1,1))+VALUE(MID(B15,3,1))+VALUE(MID(B15,5,1))+VALUE(MID(B15,7,1))+VALUE(MID(B15,9,1))+VALUE(MID(B15,11,1)))+3*(VALUE(MID(B15,2,1))+VALUE(MID(B15,4,1))+VALUE(MID(B15,6,1))+VALUE(MID(B15,8,1))+VALUE(MID(B15,10,1))+VALUE(MID(B15,12,1))),10),10),"")</f>
        <v/>
      </c>
      <c r="E15" s="48" t="str">
        <f aca="false">IF(LEN(B15)=12,B15&amp;TEXT(D15,"0"),"")</f>
        <v/>
      </c>
      <c r="F15" s="22" t="str">
        <f aca="false">IF(LEN(B15)=12,IF(LEN(E15)=13,"✅ Gültig","❌ Fehler"),"⚠️ Basis eingeben")</f>
        <v>⚠️ Basis eingeben</v>
      </c>
    </row>
    <row r="16" customFormat="false" ht="21.75" hidden="false" customHeight="true" outlineLevel="0" collapsed="false">
      <c r="B16" s="49"/>
      <c r="C16" s="15"/>
      <c r="D16" s="47" t="str">
        <f aca="false">IF(LEN(B16)=12,MOD(10-MOD((VALUE(MID(B16,1,1))+VALUE(MID(B16,3,1))+VALUE(MID(B16,5,1))+VALUE(MID(B16,7,1))+VALUE(MID(B16,9,1))+VALUE(MID(B16,11,1)))+3*(VALUE(MID(B16,2,1))+VALUE(MID(B16,4,1))+VALUE(MID(B16,6,1))+VALUE(MID(B16,8,1))+VALUE(MID(B16,10,1))+VALUE(MID(B16,12,1))),10),10),"")</f>
        <v/>
      </c>
      <c r="E16" s="48" t="str">
        <f aca="false">IF(LEN(B16)=12,B16&amp;TEXT(D16,"0"),"")</f>
        <v/>
      </c>
      <c r="F16" s="18" t="str">
        <f aca="false">IF(LEN(B16)=12,IF(LEN(E16)=13,"✅ Gültig","❌ Fehler"),"⚠️ Basis eingeben")</f>
        <v>⚠️ Basis eingeben</v>
      </c>
    </row>
    <row r="17" customFormat="false" ht="21.75" hidden="false" customHeight="true" outlineLevel="0" collapsed="false">
      <c r="B17" s="49"/>
      <c r="C17" s="19"/>
      <c r="D17" s="47" t="str">
        <f aca="false">IF(LEN(B17)=12,MOD(10-MOD((VALUE(MID(B17,1,1))+VALUE(MID(B17,3,1))+VALUE(MID(B17,5,1))+VALUE(MID(B17,7,1))+VALUE(MID(B17,9,1))+VALUE(MID(B17,11,1)))+3*(VALUE(MID(B17,2,1))+VALUE(MID(B17,4,1))+VALUE(MID(B17,6,1))+VALUE(MID(B17,8,1))+VALUE(MID(B17,10,1))+VALUE(MID(B17,12,1))),10),10),"")</f>
        <v/>
      </c>
      <c r="E17" s="48" t="str">
        <f aca="false">IF(LEN(B17)=12,B17&amp;TEXT(D17,"0"),"")</f>
        <v/>
      </c>
      <c r="F17" s="22" t="str">
        <f aca="false">IF(LEN(B17)=12,IF(LEN(E17)=13,"✅ Gültig","❌ Fehler"),"⚠️ Basis eingeben")</f>
        <v>⚠️ Basis eingeben</v>
      </c>
    </row>
    <row r="18" customFormat="false" ht="21.75" hidden="false" customHeight="true" outlineLevel="0" collapsed="false">
      <c r="B18" s="49"/>
      <c r="C18" s="15"/>
      <c r="D18" s="47" t="str">
        <f aca="false">IF(LEN(B18)=12,MOD(10-MOD((VALUE(MID(B18,1,1))+VALUE(MID(B18,3,1))+VALUE(MID(B18,5,1))+VALUE(MID(B18,7,1))+VALUE(MID(B18,9,1))+VALUE(MID(B18,11,1)))+3*(VALUE(MID(B18,2,1))+VALUE(MID(B18,4,1))+VALUE(MID(B18,6,1))+VALUE(MID(B18,8,1))+VALUE(MID(B18,10,1))+VALUE(MID(B18,12,1))),10),10),"")</f>
        <v/>
      </c>
      <c r="E18" s="48" t="str">
        <f aca="false">IF(LEN(B18)=12,B18&amp;TEXT(D18,"0"),"")</f>
        <v/>
      </c>
      <c r="F18" s="18" t="str">
        <f aca="false">IF(LEN(B18)=12,IF(LEN(E18)=13,"✅ Gültig","❌ Fehler"),"⚠️ Basis eingeben")</f>
        <v>⚠️ Basis eingeben</v>
      </c>
    </row>
    <row r="19" customFormat="false" ht="21.75" hidden="false" customHeight="true" outlineLevel="0" collapsed="false">
      <c r="B19" s="49"/>
      <c r="C19" s="19"/>
      <c r="D19" s="47" t="str">
        <f aca="false">IF(LEN(B19)=12,MOD(10-MOD((VALUE(MID(B19,1,1))+VALUE(MID(B19,3,1))+VALUE(MID(B19,5,1))+VALUE(MID(B19,7,1))+VALUE(MID(B19,9,1))+VALUE(MID(B19,11,1)))+3*(VALUE(MID(B19,2,1))+VALUE(MID(B19,4,1))+VALUE(MID(B19,6,1))+VALUE(MID(B19,8,1))+VALUE(MID(B19,10,1))+VALUE(MID(B19,12,1))),10),10),"")</f>
        <v/>
      </c>
      <c r="E19" s="48" t="str">
        <f aca="false">IF(LEN(B19)=12,B19&amp;TEXT(D19,"0"),"")</f>
        <v/>
      </c>
      <c r="F19" s="22" t="str">
        <f aca="false">IF(LEN(B19)=12,IF(LEN(E19)=13,"✅ Gültig","❌ Fehler"),"⚠️ Basis eingeben")</f>
        <v>⚠️ Basis eingeben</v>
      </c>
    </row>
    <row r="20" customFormat="false" ht="21.75" hidden="false" customHeight="true" outlineLevel="0" collapsed="false">
      <c r="B20" s="49"/>
      <c r="C20" s="15"/>
      <c r="D20" s="47" t="str">
        <f aca="false">IF(LEN(B20)=12,MOD(10-MOD((VALUE(MID(B20,1,1))+VALUE(MID(B20,3,1))+VALUE(MID(B20,5,1))+VALUE(MID(B20,7,1))+VALUE(MID(B20,9,1))+VALUE(MID(B20,11,1)))+3*(VALUE(MID(B20,2,1))+VALUE(MID(B20,4,1))+VALUE(MID(B20,6,1))+VALUE(MID(B20,8,1))+VALUE(MID(B20,10,1))+VALUE(MID(B20,12,1))),10),10),"")</f>
        <v/>
      </c>
      <c r="E20" s="48" t="str">
        <f aca="false">IF(LEN(B20)=12,B20&amp;TEXT(D20,"0"),"")</f>
        <v/>
      </c>
      <c r="F20" s="18" t="str">
        <f aca="false">IF(LEN(B20)=12,IF(LEN(E20)=13,"✅ Gültig","❌ Fehler"),"⚠️ Basis eingeben")</f>
        <v>⚠️ Basis eingeben</v>
      </c>
    </row>
    <row r="21" customFormat="false" ht="21.75" hidden="false" customHeight="true" outlineLevel="0" collapsed="false">
      <c r="B21" s="49"/>
      <c r="C21" s="19"/>
      <c r="D21" s="47" t="str">
        <f aca="false">IF(LEN(B21)=12,MOD(10-MOD((VALUE(MID(B21,1,1))+VALUE(MID(B21,3,1))+VALUE(MID(B21,5,1))+VALUE(MID(B21,7,1))+VALUE(MID(B21,9,1))+VALUE(MID(B21,11,1)))+3*(VALUE(MID(B21,2,1))+VALUE(MID(B21,4,1))+VALUE(MID(B21,6,1))+VALUE(MID(B21,8,1))+VALUE(MID(B21,10,1))+VALUE(MID(B21,12,1))),10),10),"")</f>
        <v/>
      </c>
      <c r="E21" s="48" t="str">
        <f aca="false">IF(LEN(B21)=12,B21&amp;TEXT(D21,"0"),"")</f>
        <v/>
      </c>
      <c r="F21" s="22" t="str">
        <f aca="false">IF(LEN(B21)=12,IF(LEN(E21)=13,"✅ Gültig","❌ Fehler"),"⚠️ Basis eingeben")</f>
        <v>⚠️ Basis eingeben</v>
      </c>
    </row>
  </sheetData>
  <mergeCells count="2">
    <mergeCell ref="B2:F2"/>
    <mergeCell ref="B4:F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40"/>
    <col collapsed="false" customWidth="true" hidden="false" outlineLevel="0" max="4" min="4" style="1" width="30"/>
    <col collapsed="false" customWidth="true" hidden="false" outlineLevel="0" max="5" min="5" style="1" width="3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1" t="s">
        <v>150</v>
      </c>
      <c r="C2" s="11"/>
      <c r="D2" s="11"/>
    </row>
    <row r="3" customFormat="false" ht="7.5" hidden="false" customHeight="true" outlineLevel="0" collapsed="false"/>
    <row r="4" customFormat="false" ht="24" hidden="false" customHeight="true" outlineLevel="0" collapsed="false">
      <c r="B4" s="4" t="s">
        <v>151</v>
      </c>
      <c r="C4" s="4" t="s">
        <v>152</v>
      </c>
      <c r="D4" s="4" t="s">
        <v>153</v>
      </c>
    </row>
    <row r="5" customFormat="false" ht="37.5" hidden="false" customHeight="true" outlineLevel="0" collapsed="false">
      <c r="B5" s="50" t="s">
        <v>154</v>
      </c>
      <c r="C5" s="51" t="s">
        <v>155</v>
      </c>
      <c r="D5" s="52" t="s">
        <v>156</v>
      </c>
    </row>
    <row r="6" customFormat="false" ht="37.5" hidden="false" customHeight="true" outlineLevel="0" collapsed="false">
      <c r="B6" s="53" t="s">
        <v>157</v>
      </c>
      <c r="C6" s="6" t="s">
        <v>158</v>
      </c>
      <c r="D6" s="54" t="s">
        <v>159</v>
      </c>
    </row>
    <row r="7" customFormat="false" ht="37.5" hidden="false" customHeight="true" outlineLevel="0" collapsed="false">
      <c r="B7" s="50" t="s">
        <v>160</v>
      </c>
      <c r="C7" s="51" t="s">
        <v>161</v>
      </c>
      <c r="D7" s="52" t="s">
        <v>162</v>
      </c>
    </row>
    <row r="8" customFormat="false" ht="37.5" hidden="false" customHeight="true" outlineLevel="0" collapsed="false">
      <c r="B8" s="53" t="s">
        <v>163</v>
      </c>
      <c r="C8" s="6" t="s">
        <v>164</v>
      </c>
      <c r="D8" s="54" t="s">
        <v>165</v>
      </c>
    </row>
    <row r="9" customFormat="false" ht="37.5" hidden="false" customHeight="true" outlineLevel="0" collapsed="false">
      <c r="B9" s="50" t="s">
        <v>166</v>
      </c>
      <c r="C9" s="51" t="s">
        <v>167</v>
      </c>
      <c r="D9" s="52" t="s">
        <v>168</v>
      </c>
    </row>
    <row r="10" customFormat="false" ht="37.5" hidden="false" customHeight="true" outlineLevel="0" collapsed="false">
      <c r="B10" s="53" t="s">
        <v>169</v>
      </c>
      <c r="C10" s="6" t="s">
        <v>170</v>
      </c>
      <c r="D10" s="54" t="s">
        <v>171</v>
      </c>
    </row>
    <row r="11" customFormat="false" ht="37.5" hidden="false" customHeight="true" outlineLevel="0" collapsed="false">
      <c r="B11" s="50" t="s">
        <v>172</v>
      </c>
      <c r="C11" s="51" t="s">
        <v>173</v>
      </c>
      <c r="D11" s="52" t="s">
        <v>174</v>
      </c>
    </row>
    <row r="12" customFormat="false" ht="37.5" hidden="false" customHeight="true" outlineLevel="0" collapsed="false">
      <c r="B12" s="53" t="s">
        <v>175</v>
      </c>
      <c r="C12" s="6" t="s">
        <v>176</v>
      </c>
      <c r="D12" s="54" t="s">
        <v>177</v>
      </c>
    </row>
    <row r="13" customFormat="false" ht="37.5" hidden="false" customHeight="true" outlineLevel="0" collapsed="false">
      <c r="B13" s="50" t="s">
        <v>178</v>
      </c>
      <c r="C13" s="51" t="s">
        <v>179</v>
      </c>
      <c r="D13" s="52" t="s">
        <v>180</v>
      </c>
    </row>
    <row r="14" customFormat="false" ht="37.5" hidden="false" customHeight="true" outlineLevel="0" collapsed="false">
      <c r="B14" s="53" t="s">
        <v>181</v>
      </c>
      <c r="C14" s="6" t="s">
        <v>182</v>
      </c>
      <c r="D14" s="54" t="s">
        <v>183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2026-03-16T07:04:28Z</dcterms:created>
  <dc:creator>openpyxl</dc:creator>
  <dc:description/>
  <dc:language>en-US</dc:language>
  <cp:lastModifiedBy/>
  <dcterms:modified xsi:type="dcterms:W3CDTF">2026-03-16T07:04:52Z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