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eitersparnis-Rechner" sheetId="1" state="visible" r:id="rId2"/>
    <sheet name="Methoden-Übersicht" sheetId="2" state="visible" r:id="rId3"/>
    <sheet name="Methoden-Vergleich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<sst xmlns="http://schemas.openxmlformats.org/spreadsheetml/2006/main" count="184" uniqueCount="155">
  <si>
    <t xml:space="preserve">Excel Spalte verschieben – Zeitersparnis-Rechner</t>
  </si>
  <si>
    <t xml:space="preserve">Berechnen Sie Ihre persönliche jährliche Zeitersparnis durch effiziente Methoden</t>
  </si>
  <si>
    <t xml:space="preserve">Rechenformel</t>
  </si>
  <si>
    <t xml:space="preserve">T_saved  =  (t_manual – t_shortcut)  ×  N_actions  ×  D_workdays  ÷  3600</t>
  </si>
  <si>
    <t xml:space="preserve">Eingaben (blau = anpassbare Werte)</t>
  </si>
  <si>
    <t xml:space="preserve">t_manual</t>
  </si>
  <si>
    <t xml:space="preserve">Zeitaufwand manuell (Kopieren/Einfügen/Löschen)</t>
  </si>
  <si>
    <t xml:space="preserve">Sekunden</t>
  </si>
  <si>
    <t xml:space="preserve">Geschätzte Dauer des manuellen Prozesses</t>
  </si>
  <si>
    <t xml:space="preserve">t_shortcut</t>
  </si>
  <si>
    <t xml:space="preserve">Zeitaufwand mit Shift-Drag Methode</t>
  </si>
  <si>
    <t xml:space="preserve">Geschätzte Dauer des Shift-Drag-Tricks</t>
  </si>
  <si>
    <t xml:space="preserve">N_actions</t>
  </si>
  <si>
    <t xml:space="preserve">Spalten-/Zeilenverschiebungen pro Arbeitstag</t>
  </si>
  <si>
    <t xml:space="preserve">Aktionen</t>
  </si>
  <si>
    <t xml:space="preserve">Wie oft Sie täglich Spalten/Zeilen verschieben</t>
  </si>
  <si>
    <t xml:space="preserve">D_workdays</t>
  </si>
  <si>
    <t xml:space="preserve">Arbeitstage pro Jahr</t>
  </si>
  <si>
    <t xml:space="preserve">Tage</t>
  </si>
  <si>
    <t xml:space="preserve">Durchschnittlich 220 Arbeitstage/Jahr in Deutschland</t>
  </si>
  <si>
    <t xml:space="preserve">Ergebnisse (schwarz = Formeln)</t>
  </si>
  <si>
    <t xml:space="preserve">Zeitersparnis pro Aktion</t>
  </si>
  <si>
    <t xml:space="preserve">Sekunden, die Sie bei jeder Verschiebung einsparen</t>
  </si>
  <si>
    <t xml:space="preserve">Eingesparte Sekunden pro Tag</t>
  </si>
  <si>
    <t xml:space="preserve">Sekunden/Tag</t>
  </si>
  <si>
    <t xml:space="preserve">Tägliche Gesamtersparnis</t>
  </si>
  <si>
    <t xml:space="preserve">Eingesparte Sekunden pro Jahr</t>
  </si>
  <si>
    <t xml:space="preserve">Sekunden/Jahr</t>
  </si>
  <si>
    <t xml:space="preserve">Jährliche Rohersparnis in Sekunden</t>
  </si>
  <si>
    <t xml:space="preserve">Eingesparte Minuten pro Jahr</t>
  </si>
  <si>
    <t xml:space="preserve">Minuten/Jahr</t>
  </si>
  <si>
    <t xml:space="preserve">Jährliche Ersparnis in Minuten</t>
  </si>
  <si>
    <t xml:space="preserve">Eingesparte Stunden pro Jahr</t>
  </si>
  <si>
    <t xml:space="preserve">Stunden/Jahr</t>
  </si>
  <si>
    <t xml:space="preserve">Hauptergebnis: jährliche Stunden-Ersparnis</t>
  </si>
  <si>
    <t xml:space="preserve">Eingesparte Arbeitstage pro Jahr</t>
  </si>
  <si>
    <t xml:space="preserve">Tage/Jahr</t>
  </si>
  <si>
    <t xml:space="preserve">Entspricht vollen 8-Stunden-Arbeitstagen</t>
  </si>
  <si>
    <t xml:space="preserve">Szenario-Vergleich: Verschiebungen pro Tag vs. Zeitersparnis (Stunden/Jahr)</t>
  </si>
  <si>
    <t xml:space="preserve">Verschiebungen/Tag</t>
  </si>
  <si>
    <t xml:space="preserve">Sek. gespart/Aktion</t>
  </si>
  <si>
    <t xml:space="preserve">Arbeitstage/Jahr</t>
  </si>
  <si>
    <t xml:space="preserve">Bewertung</t>
  </si>
  <si>
    <t xml:space="preserve">Gering</t>
  </si>
  <si>
    <t xml:space="preserve">Moderat</t>
  </si>
  <si>
    <t xml:space="preserve">Merklich</t>
  </si>
  <si>
    <t xml:space="preserve">Erheblich</t>
  </si>
  <si>
    <t xml:space="preserve">← Standard-Annahme</t>
  </si>
  <si>
    <t xml:space="preserve">Sehr hoch</t>
  </si>
  <si>
    <t xml:space="preserve">Annahmen: t_manual = 15 s, t_shortcut = 3 s, 220 Arbeitstage/Jahr (Deutschland-Durchschnitt)</t>
  </si>
  <si>
    <t xml:space="preserve">Excel Spalte verschieben – Methoden-Übersicht</t>
  </si>
  <si>
    <t xml:space="preserve">Drei bewährte Wege, Spalten und Zeilen in Microsoft Excel zu verschieben</t>
  </si>
  <si>
    <t xml:space="preserve">Methode 1: Shift-Drag (Profi-Tipp)</t>
  </si>
  <si>
    <t xml:space="preserve">Schnellste Methode – ideal für kurze Distanzen</t>
  </si>
  <si>
    <t xml:space="preserve">1</t>
  </si>
  <si>
    <t xml:space="preserve">Spalte markieren</t>
  </si>
  <si>
    <t xml:space="preserve">Auf Spaltenbuchstaben (z. B. "B") klicken, um die gesamte Spalte auszuwählen.</t>
  </si>
  <si>
    <t xml:space="preserve">2</t>
  </si>
  <si>
    <t xml:space="preserve">Rand anvisieren</t>
  </si>
  <si>
    <t xml:space="preserve">Mauszeiger an den linken/rechten Rand der Spalte bewegen – Cursor wird zu einem Kreuz mit vier Pfeilen.</t>
  </si>
  <si>
    <t xml:space="preserve">3</t>
  </si>
  <si>
    <t xml:space="preserve">Shift-Taste halten</t>
  </si>
  <si>
    <t xml:space="preserve">Umschalt-Taste (Shift) gedrückt halten.</t>
  </si>
  <si>
    <t xml:space="preserve">4</t>
  </si>
  <si>
    <t xml:space="preserve">Ziehen &amp; loslassen</t>
  </si>
  <si>
    <t xml:space="preserve">Mit gedrückter linker Maustaste an die Zielposition ziehen. Grüner I-Beam zeigt Einfügeort. Erst Maustaste, dann Shift loslassen!</t>
  </si>
  <si>
    <t xml:space="preserve">Shortcut</t>
  </si>
  <si>
    <t xml:space="preserve">Shift + Drag</t>
  </si>
  <si>
    <t xml:space="preserve">Achtung</t>
  </si>
  <si>
    <t xml:space="preserve">Niemals ohne Shift ziehen – Daten werden sonst überschrieben!</t>
  </si>
  <si>
    <t xml:space="preserve">Ideal für</t>
  </si>
  <si>
    <t xml:space="preserve">Kurze bis mittlere Distanzen innerhalb des sichtbaren Bereichs</t>
  </si>
  <si>
    <t xml:space="preserve">Methode 2: Ausschneiden &amp; Einfügen (Klassisch)</t>
  </si>
  <si>
    <t xml:space="preserve">Sicherste Methode – ideal für lange Distanzen</t>
  </si>
  <si>
    <t xml:space="preserve">Auf den Spaltenbuchstaben klicken.</t>
  </si>
  <si>
    <t xml:space="preserve">Ausschneiden</t>
  </si>
  <si>
    <t xml:space="preserve">Strg + X (Windows) / Cmd + X (Mac) drücken. Gestrichelte Linie erscheint um die Spalte.</t>
  </si>
  <si>
    <t xml:space="preserve">Zielspalte wählen</t>
  </si>
  <si>
    <t xml:space="preserve">Rechtsklick auf den Spaltenbuchstaben, VOR dem die ausgeschnittene Spalte eingefügt werden soll.</t>
  </si>
  <si>
    <t xml:space="preserve">Einfügen</t>
  </si>
  <si>
    <t xml:space="preserve">"Ausgeschnittene Zellen einfügen" wählen. Excel rückt bestehende Spalten automatisch nach rechts.</t>
  </si>
  <si>
    <t xml:space="preserve">Strg+X → Rechtsklick → Ausgeschnittene Zellen einfügen</t>
  </si>
  <si>
    <t xml:space="preserve">Niemals nur Strg+V – nutzen Sie immer "Ausgeschnittene Zellen einfügen"!</t>
  </si>
  <si>
    <t xml:space="preserve">Weite Distanzen (z. B. Spalte B nach Spalte ZZ)</t>
  </si>
  <si>
    <t xml:space="preserve">Methode 3: Tastatur-Shortcuts (Tastatur-Ninja)</t>
  </si>
  <si>
    <t xml:space="preserve">Komplett ohne Maus – für Power-User</t>
  </si>
  <si>
    <t xml:space="preserve">In Spalte navigieren</t>
  </si>
  <si>
    <t xml:space="preserve">In eine beliebige Zelle der zu verschiebenden Spalte navigieren.</t>
  </si>
  <si>
    <t xml:space="preserve">Strg + Leertaste drücken – die gesamte Spalte wird markiert.</t>
  </si>
  <si>
    <t xml:space="preserve">Strg + X (Ausschneiden) drücken.</t>
  </si>
  <si>
    <t xml:space="preserve">Zur Zielspalte navigieren</t>
  </si>
  <si>
    <t xml:space="preserve">Mit den Pfeiltasten zur gewünschten Zielspalte navigieren.</t>
  </si>
  <si>
    <t xml:space="preserve">5</t>
  </si>
  <si>
    <t xml:space="preserve">Zielspalte markieren</t>
  </si>
  <si>
    <t xml:space="preserve">Strg + Leertaste drücken.</t>
  </si>
  <si>
    <t xml:space="preserve">6</t>
  </si>
  <si>
    <t xml:space="preserve">Strg + Pluszeichen (+) auf dem Nummernblock drücken, um die Spalte davor einzufügen.</t>
  </si>
  <si>
    <t xml:space="preserve">Strg+Leertaste → Strg+X → Pfeiltasten → Strg+Leertaste → Strg++</t>
  </si>
  <si>
    <t xml:space="preserve">Der Nummernblock muss aktiv sein für Strg + Pluszeichen.</t>
  </si>
  <si>
    <t xml:space="preserve">Tastatur-zentrierter Workflow ohne Mauseinsatz</t>
  </si>
  <si>
    <t xml:space="preserve">Häufige Fehler &amp; Lösungen</t>
  </si>
  <si>
    <t xml:space="preserve">#</t>
  </si>
  <si>
    <t xml:space="preserve">Fehler</t>
  </si>
  <si>
    <t xml:space="preserve">Beschreibung</t>
  </si>
  <si>
    <t xml:space="preserve">Ursache</t>
  </si>
  <si>
    <t xml:space="preserve">Lösung</t>
  </si>
  <si>
    <t xml:space="preserve">Warnung: Hier befinden sich bereits Daten</t>
  </si>
  <si>
    <t xml:space="preserve">Beim Ziehen einer Spalte ohne gedrückte Shift-Taste – Excel fragt, ob Zieldaten überschrieben werden sollen.</t>
  </si>
  <si>
    <t xml:space="preserve">Shift-Taste wurde nicht gedrückt.</t>
  </si>
  <si>
    <t xml:space="preserve">Vorgang abbrechen (Esc) und mit gedrückter Shift-Taste wiederholen.</t>
  </si>
  <si>
    <t xml:space="preserve">Spalte wird in andere Spalte hineinkopiert</t>
  </si>
  <si>
    <t xml:space="preserve">Beim Verwenden von Strg+V (Einfügen) statt "Ausgeschnittene Zellen einfügen" überschreibt Excel die Zielspalte.</t>
  </si>
  <si>
    <t xml:space="preserve">Falscher Einfügebefehl verwendet.</t>
  </si>
  <si>
    <t xml:space="preserve">Rechtsklick → "Ausgeschnittene Zellen einfügen" oder Strg + Pluszeichen (+) nutzen.</t>
  </si>
  <si>
    <t xml:space="preserve">Methoden-Vergleich: Spalten verschieben in Excel</t>
  </si>
  <si>
    <t xml:space="preserve">Schnellübersicht – Wählen Sie die passende Methode für Ihren Anwendungsfall</t>
  </si>
  <si>
    <t xml:space="preserve">Kriterium</t>
  </si>
  <si>
    <t xml:space="preserve">Methode 1: Shift-Drag</t>
  </si>
  <si>
    <t xml:space="preserve">Methode 2: Ausschneiden &amp; Einfügen</t>
  </si>
  <si>
    <t xml:space="preserve">Methode 3: Tastatur-Shortcut</t>
  </si>
  <si>
    <t xml:space="preserve">Geschwindigkeit</t>
  </si>
  <si>
    <t xml:space="preserve">Sehr schnell (2-3 s)</t>
  </si>
  <si>
    <t xml:space="preserve">Mittel (5-8 s)</t>
  </si>
  <si>
    <t xml:space="preserve">Mittel (6-10 s)</t>
  </si>
  <si>
    <t xml:space="preserve">Distanz (kurz, sichtbar)</t>
  </si>
  <si>
    <t xml:space="preserve">Optimal</t>
  </si>
  <si>
    <t xml:space="preserve">Möglich, aber übertrieben</t>
  </si>
  <si>
    <t xml:space="preserve">Möglich</t>
  </si>
  <si>
    <t xml:space="preserve">Distanz (weit, scrollend)</t>
  </si>
  <si>
    <t xml:space="preserve">Schwierig</t>
  </si>
  <si>
    <t xml:space="preserve">Gut geeignet</t>
  </si>
  <si>
    <t xml:space="preserve">Datenverlust-Risiko</t>
  </si>
  <si>
    <t xml:space="preserve">Gering (mit Shift)</t>
  </si>
  <si>
    <t xml:space="preserve">Sehr gering</t>
  </si>
  <si>
    <t xml:space="preserve">Mauseinsatz</t>
  </si>
  <si>
    <t xml:space="preserve">Ja (Pflicht)</t>
  </si>
  <si>
    <t xml:space="preserve">Minimal</t>
  </si>
  <si>
    <t xml:space="preserve">Nein</t>
  </si>
  <si>
    <t xml:space="preserve">Lernkurve</t>
  </si>
  <si>
    <t xml:space="preserve">Niedrig</t>
  </si>
  <si>
    <t xml:space="preserve">Sehr niedrig</t>
  </si>
  <si>
    <t xml:space="preserve">Mittel</t>
  </si>
  <si>
    <t xml:space="preserve">Zeilen verschieben</t>
  </si>
  <si>
    <t xml:space="preserve">Ja, identisch</t>
  </si>
  <si>
    <t xml:space="preserve">Ja</t>
  </si>
  <si>
    <t xml:space="preserve">Windows</t>
  </si>
  <si>
    <t xml:space="preserve">Strg + X</t>
  </si>
  <si>
    <t xml:space="preserve">Strg + Leertaste etc.</t>
  </si>
  <si>
    <t xml:space="preserve">Mac</t>
  </si>
  <si>
    <t xml:space="preserve">Cmd + X</t>
  </si>
  <si>
    <t xml:space="preserve">Cmd + Leertaste etc.</t>
  </si>
  <si>
    <t xml:space="preserve">Empfehlung</t>
  </si>
  <si>
    <t xml:space="preserve">Täglicher Standard</t>
  </si>
  <si>
    <t xml:space="preserve">Lange Distanzen</t>
  </si>
  <si>
    <t xml:space="preserve">Mauslose Workflows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</si>
</sst>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#,##0.0"/>
  </numFmts>
  <fonts count="3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i val="true"/>
      <sz val="11"/>
      <color rgb="FF2E75B6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sz val="10"/>
      <color rgb="FF595959"/>
      <name val="Arial"/>
      <family val="0"/>
      <charset val="1"/>
    </font>
    <font>
      <i val="true"/>
      <sz val="9"/>
      <color rgb="FF7F7F7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0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2E7D32"/>
      <name val="Courier New"/>
      <family val="0"/>
      <charset val="1"/>
    </font>
    <font>
      <b val="true"/>
      <sz val="10"/>
      <color rgb="FFC00000"/>
      <name val="Arial"/>
      <family val="0"/>
      <charset val="1"/>
    </font>
    <font>
      <i val="true"/>
      <sz val="10"/>
      <color rgb="FF404040"/>
      <name val="Arial"/>
      <family val="0"/>
      <charset val="1"/>
    </font>
    <font>
      <b val="true"/>
      <sz val="9"/>
      <color rgb="FFF57F17"/>
      <name val="Courier New"/>
      <family val="0"/>
      <charset val="1"/>
    </font>
    <font>
      <b val="true"/>
      <sz val="9"/>
      <color rgb="FF01579B"/>
      <name val="Courier New"/>
      <family val="0"/>
      <charset val="1"/>
    </font>
    <font>
      <sz val="9"/>
      <color rgb="FF000000"/>
      <name val="Arial"/>
      <family val="0"/>
      <charset val="1"/>
    </font>
    <font>
      <sz val="10"/>
      <color rgb="FF2E7D32"/>
      <name val="Arial"/>
      <family val="0"/>
      <charset val="1"/>
    </font>
    <font>
      <sz val="10"/>
      <color rgb="FFC62828"/>
      <name val="Arial"/>
      <family val="0"/>
      <charset val="1"/>
    </font>
    <font>
      <sz val="10"/>
      <color rgb="FF1B5E20"/>
      <name val="Arial"/>
      <family val="0"/>
      <charset val="1"/>
    </font>
  </fonts>
  <fills count="18">
    <fill>
      <patternFill patternType="none"/>
    </fill>
    <fill>
      <patternFill patternType="gray125"/>
    </fill>
    <fill>
      <patternFill patternType="solid">
        <fgColor rgb="FF1F4E79"/>
        <bgColor rgb="FF01579B"/>
      </patternFill>
    </fill>
    <fill>
      <patternFill patternType="solid">
        <fgColor rgb="FF2E75B6"/>
        <bgColor rgb="FF008080"/>
      </patternFill>
    </fill>
    <fill>
      <patternFill patternType="solid">
        <fgColor rgb="FFEBF3FB"/>
        <bgColor rgb="FFE1F5FE"/>
      </patternFill>
    </fill>
    <fill>
      <patternFill patternType="solid">
        <fgColor rgb="FFD6E4F0"/>
        <bgColor rgb="FFD5E8F5"/>
      </patternFill>
    </fill>
    <fill>
      <patternFill patternType="solid">
        <fgColor rgb="FFFFF2CC"/>
        <bgColor rgb="FFFFF8E1"/>
      </patternFill>
    </fill>
    <fill>
      <patternFill patternType="solid">
        <fgColor rgb="FFFFFFFF"/>
        <bgColor rgb="FFF5F5F5"/>
      </patternFill>
    </fill>
    <fill>
      <patternFill patternType="solid">
        <fgColor rgb="FFD5E8F5"/>
        <bgColor rgb="FFD6E4F0"/>
      </patternFill>
    </fill>
    <fill>
      <patternFill patternType="solid">
        <fgColor rgb="FF2E7D32"/>
        <bgColor rgb="FF1B5E20"/>
      </patternFill>
    </fill>
    <fill>
      <patternFill patternType="solid">
        <fgColor rgb="FFE8F5E9"/>
        <bgColor rgb="FFEBF3FB"/>
      </patternFill>
    </fill>
    <fill>
      <patternFill patternType="solid">
        <fgColor rgb="FFF5F5F5"/>
        <bgColor rgb="FFEBF3FB"/>
      </patternFill>
    </fill>
    <fill>
      <patternFill patternType="solid">
        <fgColor rgb="FFC00000"/>
        <bgColor rgb="FFC62828"/>
      </patternFill>
    </fill>
    <fill>
      <patternFill patternType="solid">
        <fgColor rgb="FFFFE8E8"/>
        <bgColor rgb="FFFFF2CC"/>
      </patternFill>
    </fill>
    <fill>
      <patternFill patternType="solid">
        <fgColor rgb="FFF57F17"/>
        <bgColor rgb="FFFF9900"/>
      </patternFill>
    </fill>
    <fill>
      <patternFill patternType="solid">
        <fgColor rgb="FFFFF8E1"/>
        <bgColor rgb="FFFFF2CC"/>
      </patternFill>
    </fill>
    <fill>
      <patternFill patternType="solid">
        <fgColor rgb="FF01579B"/>
        <bgColor rgb="FF1F4E79"/>
      </patternFill>
    </fill>
    <fill>
      <patternFill patternType="solid">
        <fgColor rgb="FFE1F5FE"/>
        <bgColor rgb="FFEBF3FB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2E75B6"/>
      </left>
      <right style="thin">
        <color rgb="FFBFBFBF"/>
      </right>
      <top style="medium">
        <color rgb="FF2E75B6"/>
      </top>
      <bottom style="medium">
        <color rgb="FF2E75B6"/>
      </bottom>
      <diagonal/>
    </border>
    <border diagonalUp="false" diagonalDown="false">
      <left style="thin">
        <color rgb="FFBFBFBF"/>
      </left>
      <right style="thin">
        <color rgb="FFBFBFBF"/>
      </right>
      <top style="medium">
        <color rgb="FF2E75B6"/>
      </top>
      <bottom style="medium">
        <color rgb="FF2E75B6"/>
      </bottom>
      <diagonal/>
    </border>
    <border diagonalUp="false" diagonalDown="false">
      <left style="thin">
        <color rgb="FFBFBFBF"/>
      </left>
      <right style="medium">
        <color rgb="FF2E75B6"/>
      </right>
      <top style="medium">
        <color rgb="FF2E75B6"/>
      </top>
      <bottom style="medium">
        <color rgb="FF2E75B6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8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1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3" fillId="1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1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1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1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3" fillId="1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1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7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1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1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3" fillId="1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6" fillId="5" borderId="5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6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6" fillId="7" borderId="5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1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7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1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1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8E1"/>
      <rgbColor rgb="FFE1F5FE"/>
      <rgbColor rgb="FF660066"/>
      <rgbColor rgb="FFFF8080"/>
      <rgbColor rgb="FF01579B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5E8F5"/>
      <rgbColor rgb="FFE8F5E9"/>
      <rgbColor rgb="FFFFF2CC"/>
      <rgbColor rgb="FFEBF3FB"/>
      <rgbColor rgb="FFF5F5F5"/>
      <rgbColor rgb="FFCC99FF"/>
      <rgbColor rgb="FFFFE8E8"/>
      <rgbColor rgb="FF2E75B6"/>
      <rgbColor rgb="FF33CCCC"/>
      <rgbColor rgb="FF99CC00"/>
      <rgbColor rgb="FFFFCC00"/>
      <rgbColor rgb="FFFF9900"/>
      <rgbColor rgb="FFF57F17"/>
      <rgbColor rgb="FF595959"/>
      <rgbColor rgb="FF969696"/>
      <rgbColor rgb="FF003366"/>
      <rgbColor rgb="FF2E7D32"/>
      <rgbColor rgb="FF003300"/>
      <rgbColor rgb="FF333300"/>
      <rgbColor rgb="FFC62828"/>
      <rgbColor rgb="FF993366"/>
      <rgbColor rgb="FF1F4E7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3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0"/>
    <col collapsed="false" customWidth="true" hidden="false" outlineLevel="0" max="4" min="3" style="0" width="28"/>
    <col collapsed="false" customWidth="true" hidden="false" outlineLevel="0" max="6" min="5" style="0" width="18"/>
    <col collapsed="false" customWidth="true" hidden="false" outlineLevel="0" max="7" min="7" style="0" width="36"/>
  </cols>
  <sheetData>
    <row r="1" customFormat="false" ht="7.5" hidden="false" customHeight="true" outlineLevel="0" collapsed="false"/>
    <row r="2" customFormat="false" ht="36" hidden="false" customHeight="true" outlineLevel="0" collapsed="false">
      <c r="B2" s="1" t="s">
        <v>0</v>
      </c>
      <c r="C2" s="1"/>
      <c r="D2" s="1"/>
      <c r="E2" s="1"/>
      <c r="F2" s="1"/>
      <c r="G2" s="1"/>
    </row>
    <row r="3" customFormat="false" ht="21.75" hidden="false" customHeight="true" outlineLevel="0" collapsed="false">
      <c r="B3" s="2" t="s">
        <v>1</v>
      </c>
      <c r="C3" s="2"/>
      <c r="D3" s="2"/>
      <c r="E3" s="2"/>
      <c r="F3" s="2"/>
      <c r="G3" s="2"/>
    </row>
    <row r="4" customFormat="false" ht="7.5" hidden="false" customHeight="true" outlineLevel="0" collapsed="false"/>
    <row r="5" customFormat="false" ht="19.5" hidden="false" customHeight="true" outlineLevel="0" collapsed="false">
      <c r="B5" s="3" t="s">
        <v>2</v>
      </c>
      <c r="C5" s="3"/>
      <c r="D5" s="3"/>
      <c r="E5" s="3"/>
      <c r="F5" s="3"/>
      <c r="G5" s="3"/>
    </row>
    <row r="6" customFormat="false" ht="18" hidden="false" customHeight="true" outlineLevel="0" collapsed="false">
      <c r="B6" s="4" t="s">
        <v>3</v>
      </c>
      <c r="C6" s="4"/>
      <c r="D6" s="4"/>
      <c r="E6" s="4"/>
      <c r="F6" s="4"/>
      <c r="G6" s="4"/>
    </row>
    <row r="7" customFormat="false" ht="7.5" hidden="false" customHeight="true" outlineLevel="0" collapsed="false"/>
    <row r="8" customFormat="false" ht="21.75" hidden="false" customHeight="true" outlineLevel="0" collapsed="false">
      <c r="B8" s="5" t="s">
        <v>4</v>
      </c>
      <c r="C8" s="5"/>
      <c r="D8" s="5"/>
      <c r="E8" s="5"/>
      <c r="F8" s="5"/>
      <c r="G8" s="5"/>
    </row>
    <row r="9" customFormat="false" ht="21.75" hidden="false" customHeight="true" outlineLevel="0" collapsed="false">
      <c r="B9" s="6" t="s">
        <v>5</v>
      </c>
      <c r="C9" s="7" t="s">
        <v>6</v>
      </c>
      <c r="D9" s="7"/>
      <c r="E9" s="8" t="n">
        <v>15</v>
      </c>
      <c r="F9" s="9" t="s">
        <v>7</v>
      </c>
      <c r="G9" s="10" t="s">
        <v>8</v>
      </c>
    </row>
    <row r="10" customFormat="false" ht="21.75" hidden="false" customHeight="true" outlineLevel="0" collapsed="false">
      <c r="B10" s="6" t="s">
        <v>9</v>
      </c>
      <c r="C10" s="7" t="s">
        <v>10</v>
      </c>
      <c r="D10" s="7"/>
      <c r="E10" s="8" t="n">
        <v>3</v>
      </c>
      <c r="F10" s="9" t="s">
        <v>7</v>
      </c>
      <c r="G10" s="10" t="s">
        <v>11</v>
      </c>
    </row>
    <row r="11" customFormat="false" ht="21.75" hidden="false" customHeight="true" outlineLevel="0" collapsed="false">
      <c r="B11" s="6" t="s">
        <v>12</v>
      </c>
      <c r="C11" s="7" t="s">
        <v>13</v>
      </c>
      <c r="D11" s="7"/>
      <c r="E11" s="8" t="n">
        <v>20</v>
      </c>
      <c r="F11" s="9" t="s">
        <v>14</v>
      </c>
      <c r="G11" s="10" t="s">
        <v>15</v>
      </c>
    </row>
    <row r="12" customFormat="false" ht="21.75" hidden="false" customHeight="true" outlineLevel="0" collapsed="false">
      <c r="B12" s="6" t="s">
        <v>16</v>
      </c>
      <c r="C12" s="7" t="s">
        <v>17</v>
      </c>
      <c r="D12" s="7"/>
      <c r="E12" s="8" t="n">
        <v>220</v>
      </c>
      <c r="F12" s="9" t="s">
        <v>18</v>
      </c>
      <c r="G12" s="10" t="s">
        <v>19</v>
      </c>
    </row>
    <row r="13" customFormat="false" ht="7.5" hidden="false" customHeight="true" outlineLevel="0" collapsed="false"/>
    <row r="14" customFormat="false" ht="21.75" hidden="false" customHeight="true" outlineLevel="0" collapsed="false">
      <c r="B14" s="3" t="s">
        <v>20</v>
      </c>
      <c r="C14" s="3"/>
      <c r="D14" s="3"/>
      <c r="E14" s="3"/>
      <c r="F14" s="3"/>
      <c r="G14" s="3"/>
    </row>
    <row r="15" customFormat="false" ht="21.75" hidden="false" customHeight="true" outlineLevel="0" collapsed="false">
      <c r="B15" s="11" t="s">
        <v>21</v>
      </c>
      <c r="C15" s="11"/>
      <c r="D15" s="11"/>
      <c r="E15" s="12" t="n">
        <f aca="false">(E9-E10)</f>
        <v>12</v>
      </c>
      <c r="F15" s="13" t="s">
        <v>7</v>
      </c>
      <c r="G15" s="14" t="s">
        <v>22</v>
      </c>
    </row>
    <row r="16" customFormat="false" ht="21.75" hidden="false" customHeight="true" outlineLevel="0" collapsed="false">
      <c r="B16" s="15" t="s">
        <v>23</v>
      </c>
      <c r="C16" s="15"/>
      <c r="D16" s="15"/>
      <c r="E16" s="16" t="n">
        <f aca="false">(E9-E10)*E11</f>
        <v>240</v>
      </c>
      <c r="F16" s="17" t="s">
        <v>24</v>
      </c>
      <c r="G16" s="18" t="s">
        <v>25</v>
      </c>
    </row>
    <row r="17" customFormat="false" ht="21.75" hidden="false" customHeight="true" outlineLevel="0" collapsed="false">
      <c r="B17" s="11" t="s">
        <v>26</v>
      </c>
      <c r="C17" s="11"/>
      <c r="D17" s="11"/>
      <c r="E17" s="12" t="n">
        <f aca="false">(E9-E10)*E11*E12</f>
        <v>52800</v>
      </c>
      <c r="F17" s="13" t="s">
        <v>27</v>
      </c>
      <c r="G17" s="14" t="s">
        <v>28</v>
      </c>
    </row>
    <row r="18" customFormat="false" ht="21.75" hidden="false" customHeight="true" outlineLevel="0" collapsed="false">
      <c r="B18" s="15" t="s">
        <v>29</v>
      </c>
      <c r="C18" s="15"/>
      <c r="D18" s="15"/>
      <c r="E18" s="16" t="n">
        <f aca="false">(E9-E10)*E11*E12/60</f>
        <v>880</v>
      </c>
      <c r="F18" s="17" t="s">
        <v>30</v>
      </c>
      <c r="G18" s="18" t="s">
        <v>31</v>
      </c>
    </row>
    <row r="19" customFormat="false" ht="21.75" hidden="false" customHeight="true" outlineLevel="0" collapsed="false">
      <c r="B19" s="19" t="s">
        <v>32</v>
      </c>
      <c r="C19" s="19"/>
      <c r="D19" s="19"/>
      <c r="E19" s="20" t="n">
        <f aca="false">(E9-E10)*E11*E12/3600</f>
        <v>14.6666666666667</v>
      </c>
      <c r="F19" s="21" t="s">
        <v>33</v>
      </c>
      <c r="G19" s="22" t="s">
        <v>34</v>
      </c>
    </row>
    <row r="20" customFormat="false" ht="21.75" hidden="false" customHeight="true" outlineLevel="0" collapsed="false">
      <c r="B20" s="15" t="s">
        <v>35</v>
      </c>
      <c r="C20" s="15"/>
      <c r="D20" s="15"/>
      <c r="E20" s="16" t="n">
        <f aca="false">(E9-E10)*E11*E12/3600/8</f>
        <v>1.83333333333333</v>
      </c>
      <c r="F20" s="17" t="s">
        <v>36</v>
      </c>
      <c r="G20" s="18" t="s">
        <v>37</v>
      </c>
    </row>
    <row r="21" customFormat="false" ht="7.5" hidden="false" customHeight="true" outlineLevel="0" collapsed="false"/>
    <row r="22" customFormat="false" ht="21.75" hidden="false" customHeight="true" outlineLevel="0" collapsed="false">
      <c r="B22" s="3" t="s">
        <v>38</v>
      </c>
      <c r="C22" s="3"/>
      <c r="D22" s="3"/>
      <c r="E22" s="3"/>
      <c r="F22" s="3"/>
      <c r="G22" s="3"/>
    </row>
    <row r="23" customFormat="false" ht="19.5" hidden="false" customHeight="true" outlineLevel="0" collapsed="false">
      <c r="B23" s="23" t="s">
        <v>39</v>
      </c>
      <c r="C23" s="23" t="s">
        <v>40</v>
      </c>
      <c r="D23" s="23" t="s">
        <v>33</v>
      </c>
      <c r="E23" s="23" t="s">
        <v>41</v>
      </c>
      <c r="F23" s="23" t="s">
        <v>42</v>
      </c>
      <c r="G23" s="23"/>
    </row>
    <row r="24" customFormat="false" ht="19.5" hidden="false" customHeight="true" outlineLevel="0" collapsed="false">
      <c r="B24" s="24" t="n">
        <v>5</v>
      </c>
      <c r="C24" s="25" t="n">
        <f aca="false">(E9-E10)</f>
        <v>12</v>
      </c>
      <c r="D24" s="25" t="n">
        <f aca="false">(E9-E10)*5*E12/3600</f>
        <v>3.66666666666667</v>
      </c>
      <c r="E24" s="25" t="n">
        <f aca="false">(E9-E10)*5*E12/3600/8</f>
        <v>0.458333333333333</v>
      </c>
      <c r="F24" s="24" t="s">
        <v>43</v>
      </c>
      <c r="G24" s="26"/>
    </row>
    <row r="25" customFormat="false" ht="19.5" hidden="false" customHeight="true" outlineLevel="0" collapsed="false">
      <c r="B25" s="27" t="n">
        <v>10</v>
      </c>
      <c r="C25" s="16" t="n">
        <f aca="false">(E9-E10)</f>
        <v>12</v>
      </c>
      <c r="D25" s="16" t="n">
        <f aca="false">(E9-E10)*10*E12/3600</f>
        <v>7.33333333333333</v>
      </c>
      <c r="E25" s="16" t="n">
        <f aca="false">(E9-E10)*10*E12/3600/8</f>
        <v>0.916666666666667</v>
      </c>
      <c r="F25" s="27" t="s">
        <v>44</v>
      </c>
      <c r="G25" s="26"/>
    </row>
    <row r="26" customFormat="false" ht="19.5" hidden="false" customHeight="true" outlineLevel="0" collapsed="false">
      <c r="B26" s="24" t="n">
        <v>15</v>
      </c>
      <c r="C26" s="25" t="n">
        <f aca="false">(E9-E10)</f>
        <v>12</v>
      </c>
      <c r="D26" s="25" t="n">
        <f aca="false">(E9-E10)*15*E12/3600</f>
        <v>11</v>
      </c>
      <c r="E26" s="25" t="n">
        <f aca="false">(E9-E10)*15*E12/3600/8</f>
        <v>1.375</v>
      </c>
      <c r="F26" s="24" t="s">
        <v>45</v>
      </c>
      <c r="G26" s="26"/>
    </row>
    <row r="27" customFormat="false" ht="19.5" hidden="false" customHeight="true" outlineLevel="0" collapsed="false">
      <c r="B27" s="28" t="n">
        <v>20</v>
      </c>
      <c r="C27" s="29" t="n">
        <f aca="false">(E9-E10)</f>
        <v>12</v>
      </c>
      <c r="D27" s="29" t="n">
        <f aca="false">(E9-E10)*20*E12/3600</f>
        <v>14.6666666666667</v>
      </c>
      <c r="E27" s="29" t="n">
        <f aca="false">(E9-E10)*20*E12/3600/8</f>
        <v>1.83333333333333</v>
      </c>
      <c r="F27" s="28" t="s">
        <v>46</v>
      </c>
      <c r="G27" s="26" t="s">
        <v>47</v>
      </c>
    </row>
    <row r="28" customFormat="false" ht="19.5" hidden="false" customHeight="true" outlineLevel="0" collapsed="false">
      <c r="B28" s="24" t="n">
        <v>30</v>
      </c>
      <c r="C28" s="25" t="n">
        <f aca="false">(E9-E10)</f>
        <v>12</v>
      </c>
      <c r="D28" s="25" t="n">
        <f aca="false">(E9-E10)*30*E12/3600</f>
        <v>22</v>
      </c>
      <c r="E28" s="25" t="n">
        <f aca="false">(E9-E10)*30*E12/3600/8</f>
        <v>2.75</v>
      </c>
      <c r="F28" s="24" t="s">
        <v>48</v>
      </c>
      <c r="G28" s="26"/>
    </row>
    <row r="29" customFormat="false" ht="19.5" hidden="false" customHeight="true" outlineLevel="0" collapsed="false">
      <c r="B29" s="27" t="n">
        <v>50</v>
      </c>
      <c r="C29" s="16" t="n">
        <f aca="false">(E9-E10)</f>
        <v>12</v>
      </c>
      <c r="D29" s="16" t="n">
        <f aca="false">(E9-E10)*50*E12/3600</f>
        <v>36.6666666666667</v>
      </c>
      <c r="E29" s="16" t="n">
        <f aca="false">(E9-E10)*50*E12/3600/8</f>
        <v>4.58333333333333</v>
      </c>
      <c r="F29" s="27" t="s">
        <v>48</v>
      </c>
      <c r="G29" s="26"/>
    </row>
    <row r="31" customFormat="false" ht="7.5" hidden="false" customHeight="true" outlineLevel="0" collapsed="false"/>
    <row r="32" customFormat="false" ht="15.75" hidden="false" customHeight="true" outlineLevel="0" collapsed="false">
      <c r="B32" s="30" t="s">
        <v>49</v>
      </c>
      <c r="C32" s="30"/>
      <c r="D32" s="30"/>
      <c r="E32" s="30"/>
      <c r="F32" s="30"/>
      <c r="G32" s="30"/>
    </row>
  </sheetData>
  <mergeCells count="18">
    <mergeCell ref="B2:G2"/>
    <mergeCell ref="B3:G3"/>
    <mergeCell ref="B5:G5"/>
    <mergeCell ref="B6:G6"/>
    <mergeCell ref="B8:G8"/>
    <mergeCell ref="C9:D9"/>
    <mergeCell ref="C10:D10"/>
    <mergeCell ref="C11:D11"/>
    <mergeCell ref="C12:D12"/>
    <mergeCell ref="B14:G14"/>
    <mergeCell ref="B15:D15"/>
    <mergeCell ref="B16:D16"/>
    <mergeCell ref="B17:D17"/>
    <mergeCell ref="B18:D18"/>
    <mergeCell ref="B19:D19"/>
    <mergeCell ref="B20:D20"/>
    <mergeCell ref="B22:G22"/>
    <mergeCell ref="B32:G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0"/>
    <col collapsed="false" customWidth="true" hidden="false" outlineLevel="0" max="3" min="3" style="0" width="22"/>
    <col collapsed="false" customWidth="true" hidden="false" outlineLevel="0" max="4" min="4" style="0" width="30"/>
    <col collapsed="false" customWidth="true" hidden="false" outlineLevel="0" max="5" min="5" style="0" width="4"/>
    <col collapsed="false" customWidth="true" hidden="false" outlineLevel="0" max="6" min="6" style="0" width="28"/>
    <col collapsed="false" customWidth="true" hidden="false" outlineLevel="0" max="7" min="7" style="0" width="4"/>
    <col collapsed="false" customWidth="true" hidden="false" outlineLevel="0" max="8" min="8" style="0" width="32"/>
  </cols>
  <sheetData>
    <row r="1" customFormat="false" ht="7.5" hidden="false" customHeight="true" outlineLevel="0" collapsed="false"/>
    <row r="2" customFormat="false" ht="36" hidden="false" customHeight="true" outlineLevel="0" collapsed="false">
      <c r="B2" s="1" t="s">
        <v>50</v>
      </c>
      <c r="C2" s="1"/>
      <c r="D2" s="1"/>
      <c r="E2" s="1"/>
      <c r="F2" s="1"/>
      <c r="G2" s="1"/>
      <c r="H2" s="1"/>
    </row>
    <row r="3" customFormat="false" ht="19.5" hidden="false" customHeight="true" outlineLevel="0" collapsed="false">
      <c r="B3" s="2" t="s">
        <v>51</v>
      </c>
      <c r="C3" s="2"/>
      <c r="D3" s="2"/>
      <c r="E3" s="2"/>
      <c r="F3" s="2"/>
      <c r="G3" s="2"/>
      <c r="H3" s="2"/>
    </row>
    <row r="5" customFormat="false" ht="7.5" hidden="false" customHeight="true" outlineLevel="0" collapsed="false"/>
    <row r="6" customFormat="false" ht="25.5" hidden="false" customHeight="true" outlineLevel="0" collapsed="false">
      <c r="B6" s="31" t="s">
        <v>52</v>
      </c>
      <c r="C6" s="31"/>
      <c r="D6" s="31"/>
      <c r="E6" s="31"/>
      <c r="F6" s="31"/>
      <c r="G6" s="31"/>
      <c r="H6" s="31"/>
    </row>
    <row r="7" customFormat="false" ht="18" hidden="false" customHeight="true" outlineLevel="0" collapsed="false">
      <c r="B7" s="32" t="s">
        <v>53</v>
      </c>
      <c r="C7" s="32"/>
      <c r="D7" s="32"/>
      <c r="E7" s="32"/>
      <c r="F7" s="32"/>
      <c r="G7" s="32"/>
      <c r="H7" s="32"/>
    </row>
    <row r="8" customFormat="false" ht="33.75" hidden="false" customHeight="true" outlineLevel="0" collapsed="false">
      <c r="B8" s="33" t="s">
        <v>54</v>
      </c>
      <c r="C8" s="34" t="s">
        <v>55</v>
      </c>
      <c r="D8" s="35" t="s">
        <v>56</v>
      </c>
      <c r="E8" s="35"/>
      <c r="F8" s="35"/>
      <c r="G8" s="35"/>
      <c r="H8" s="35"/>
    </row>
    <row r="9" customFormat="false" ht="33.75" hidden="false" customHeight="true" outlineLevel="0" collapsed="false">
      <c r="B9" s="33" t="s">
        <v>57</v>
      </c>
      <c r="C9" s="34" t="s">
        <v>58</v>
      </c>
      <c r="D9" s="35" t="s">
        <v>59</v>
      </c>
      <c r="E9" s="35"/>
      <c r="F9" s="35"/>
      <c r="G9" s="35"/>
      <c r="H9" s="35"/>
    </row>
    <row r="10" customFormat="false" ht="33.75" hidden="false" customHeight="true" outlineLevel="0" collapsed="false">
      <c r="B10" s="33" t="s">
        <v>60</v>
      </c>
      <c r="C10" s="34" t="s">
        <v>61</v>
      </c>
      <c r="D10" s="35" t="s">
        <v>62</v>
      </c>
      <c r="E10" s="35"/>
      <c r="F10" s="35"/>
      <c r="G10" s="35"/>
      <c r="H10" s="35"/>
    </row>
    <row r="11" customFormat="false" ht="33.75" hidden="false" customHeight="true" outlineLevel="0" collapsed="false">
      <c r="B11" s="33" t="s">
        <v>63</v>
      </c>
      <c r="C11" s="34" t="s">
        <v>64</v>
      </c>
      <c r="D11" s="35" t="s">
        <v>65</v>
      </c>
      <c r="E11" s="35"/>
      <c r="F11" s="35"/>
      <c r="G11" s="35"/>
      <c r="H11" s="35"/>
    </row>
    <row r="12" customFormat="false" ht="19.5" hidden="false" customHeight="true" outlineLevel="0" collapsed="false">
      <c r="B12" s="36" t="s">
        <v>66</v>
      </c>
      <c r="C12" s="37" t="s">
        <v>67</v>
      </c>
      <c r="D12" s="37"/>
      <c r="E12" s="37"/>
      <c r="F12" s="37"/>
      <c r="G12" s="37"/>
      <c r="H12" s="37"/>
    </row>
    <row r="13" customFormat="false" ht="19.5" hidden="false" customHeight="true" outlineLevel="0" collapsed="false">
      <c r="B13" s="38" t="s">
        <v>68</v>
      </c>
      <c r="C13" s="39" t="s">
        <v>69</v>
      </c>
      <c r="D13" s="39"/>
      <c r="E13" s="39"/>
      <c r="F13" s="39"/>
      <c r="G13" s="39"/>
      <c r="H13" s="39"/>
    </row>
    <row r="14" customFormat="false" ht="18" hidden="false" customHeight="true" outlineLevel="0" collapsed="false">
      <c r="B14" s="36" t="s">
        <v>70</v>
      </c>
      <c r="C14" s="40" t="s">
        <v>71</v>
      </c>
      <c r="D14" s="40"/>
      <c r="E14" s="40"/>
      <c r="F14" s="40"/>
      <c r="G14" s="40"/>
      <c r="H14" s="40"/>
    </row>
    <row r="16" customFormat="false" ht="7.5" hidden="false" customHeight="true" outlineLevel="0" collapsed="false"/>
    <row r="17" customFormat="false" ht="25.5" hidden="false" customHeight="true" outlineLevel="0" collapsed="false">
      <c r="B17" s="41" t="s">
        <v>72</v>
      </c>
      <c r="C17" s="41"/>
      <c r="D17" s="41"/>
      <c r="E17" s="41"/>
      <c r="F17" s="41"/>
      <c r="G17" s="41"/>
      <c r="H17" s="41"/>
    </row>
    <row r="18" customFormat="false" ht="18" hidden="false" customHeight="true" outlineLevel="0" collapsed="false">
      <c r="B18" s="42" t="s">
        <v>73</v>
      </c>
      <c r="C18" s="42"/>
      <c r="D18" s="42"/>
      <c r="E18" s="42"/>
      <c r="F18" s="42"/>
      <c r="G18" s="42"/>
      <c r="H18" s="42"/>
    </row>
    <row r="19" customFormat="false" ht="33.75" hidden="false" customHeight="true" outlineLevel="0" collapsed="false">
      <c r="B19" s="43" t="s">
        <v>54</v>
      </c>
      <c r="C19" s="44" t="s">
        <v>55</v>
      </c>
      <c r="D19" s="45" t="s">
        <v>74</v>
      </c>
      <c r="E19" s="45"/>
      <c r="F19" s="45"/>
      <c r="G19" s="45"/>
      <c r="H19" s="45"/>
    </row>
    <row r="20" customFormat="false" ht="33.75" hidden="false" customHeight="true" outlineLevel="0" collapsed="false">
      <c r="B20" s="43" t="s">
        <v>57</v>
      </c>
      <c r="C20" s="44" t="s">
        <v>75</v>
      </c>
      <c r="D20" s="45" t="s">
        <v>76</v>
      </c>
      <c r="E20" s="45"/>
      <c r="F20" s="45"/>
      <c r="G20" s="45"/>
      <c r="H20" s="45"/>
    </row>
    <row r="21" customFormat="false" ht="33.75" hidden="false" customHeight="true" outlineLevel="0" collapsed="false">
      <c r="B21" s="43" t="s">
        <v>60</v>
      </c>
      <c r="C21" s="44" t="s">
        <v>77</v>
      </c>
      <c r="D21" s="45" t="s">
        <v>78</v>
      </c>
      <c r="E21" s="45"/>
      <c r="F21" s="45"/>
      <c r="G21" s="45"/>
      <c r="H21" s="45"/>
    </row>
    <row r="22" customFormat="false" ht="33.75" hidden="false" customHeight="true" outlineLevel="0" collapsed="false">
      <c r="B22" s="43" t="s">
        <v>63</v>
      </c>
      <c r="C22" s="44" t="s">
        <v>79</v>
      </c>
      <c r="D22" s="45" t="s">
        <v>80</v>
      </c>
      <c r="E22" s="45"/>
      <c r="F22" s="45"/>
      <c r="G22" s="45"/>
      <c r="H22" s="45"/>
    </row>
    <row r="23" customFormat="false" ht="19.5" hidden="false" customHeight="true" outlineLevel="0" collapsed="false">
      <c r="B23" s="46" t="s">
        <v>66</v>
      </c>
      <c r="C23" s="47" t="s">
        <v>81</v>
      </c>
      <c r="D23" s="47"/>
      <c r="E23" s="47"/>
      <c r="F23" s="47"/>
      <c r="G23" s="47"/>
      <c r="H23" s="47"/>
    </row>
    <row r="24" customFormat="false" ht="19.5" hidden="false" customHeight="true" outlineLevel="0" collapsed="false">
      <c r="B24" s="38" t="s">
        <v>68</v>
      </c>
      <c r="C24" s="39" t="s">
        <v>82</v>
      </c>
      <c r="D24" s="39"/>
      <c r="E24" s="39"/>
      <c r="F24" s="39"/>
      <c r="G24" s="39"/>
      <c r="H24" s="39"/>
    </row>
    <row r="25" customFormat="false" ht="18" hidden="false" customHeight="true" outlineLevel="0" collapsed="false">
      <c r="B25" s="46" t="s">
        <v>70</v>
      </c>
      <c r="C25" s="48" t="s">
        <v>83</v>
      </c>
      <c r="D25" s="48"/>
      <c r="E25" s="48"/>
      <c r="F25" s="48"/>
      <c r="G25" s="48"/>
      <c r="H25" s="48"/>
    </row>
    <row r="27" customFormat="false" ht="7.5" hidden="false" customHeight="true" outlineLevel="0" collapsed="false"/>
    <row r="28" customFormat="false" ht="25.5" hidden="false" customHeight="true" outlineLevel="0" collapsed="false">
      <c r="B28" s="49" t="s">
        <v>84</v>
      </c>
      <c r="C28" s="49"/>
      <c r="D28" s="49"/>
      <c r="E28" s="49"/>
      <c r="F28" s="49"/>
      <c r="G28" s="49"/>
      <c r="H28" s="49"/>
    </row>
    <row r="29" customFormat="false" ht="18" hidden="false" customHeight="true" outlineLevel="0" collapsed="false">
      <c r="B29" s="50" t="s">
        <v>85</v>
      </c>
      <c r="C29" s="50"/>
      <c r="D29" s="50"/>
      <c r="E29" s="50"/>
      <c r="F29" s="50"/>
      <c r="G29" s="50"/>
      <c r="H29" s="50"/>
    </row>
    <row r="30" customFormat="false" ht="33.75" hidden="false" customHeight="true" outlineLevel="0" collapsed="false">
      <c r="B30" s="51" t="s">
        <v>54</v>
      </c>
      <c r="C30" s="52" t="s">
        <v>86</v>
      </c>
      <c r="D30" s="53" t="s">
        <v>87</v>
      </c>
      <c r="E30" s="53"/>
      <c r="F30" s="53"/>
      <c r="G30" s="53"/>
      <c r="H30" s="53"/>
    </row>
    <row r="31" customFormat="false" ht="33.75" hidden="false" customHeight="true" outlineLevel="0" collapsed="false">
      <c r="B31" s="51" t="s">
        <v>57</v>
      </c>
      <c r="C31" s="52" t="s">
        <v>55</v>
      </c>
      <c r="D31" s="53" t="s">
        <v>88</v>
      </c>
      <c r="E31" s="53"/>
      <c r="F31" s="53"/>
      <c r="G31" s="53"/>
      <c r="H31" s="53"/>
    </row>
    <row r="32" customFormat="false" ht="33.75" hidden="false" customHeight="true" outlineLevel="0" collapsed="false">
      <c r="B32" s="51" t="s">
        <v>60</v>
      </c>
      <c r="C32" s="52" t="s">
        <v>75</v>
      </c>
      <c r="D32" s="53" t="s">
        <v>89</v>
      </c>
      <c r="E32" s="53"/>
      <c r="F32" s="53"/>
      <c r="G32" s="53"/>
      <c r="H32" s="53"/>
    </row>
    <row r="33" customFormat="false" ht="33.75" hidden="false" customHeight="true" outlineLevel="0" collapsed="false">
      <c r="B33" s="51" t="s">
        <v>63</v>
      </c>
      <c r="C33" s="52" t="s">
        <v>90</v>
      </c>
      <c r="D33" s="53" t="s">
        <v>91</v>
      </c>
      <c r="E33" s="53"/>
      <c r="F33" s="53"/>
      <c r="G33" s="53"/>
      <c r="H33" s="53"/>
    </row>
    <row r="34" customFormat="false" ht="33.75" hidden="false" customHeight="true" outlineLevel="0" collapsed="false">
      <c r="B34" s="51" t="s">
        <v>92</v>
      </c>
      <c r="C34" s="52" t="s">
        <v>93</v>
      </c>
      <c r="D34" s="53" t="s">
        <v>94</v>
      </c>
      <c r="E34" s="53"/>
      <c r="F34" s="53"/>
      <c r="G34" s="53"/>
      <c r="H34" s="53"/>
    </row>
    <row r="35" customFormat="false" ht="33.75" hidden="false" customHeight="true" outlineLevel="0" collapsed="false">
      <c r="B35" s="51" t="s">
        <v>95</v>
      </c>
      <c r="C35" s="52" t="s">
        <v>79</v>
      </c>
      <c r="D35" s="53" t="s">
        <v>96</v>
      </c>
      <c r="E35" s="53"/>
      <c r="F35" s="53"/>
      <c r="G35" s="53"/>
      <c r="H35" s="53"/>
    </row>
    <row r="36" customFormat="false" ht="19.5" hidden="false" customHeight="true" outlineLevel="0" collapsed="false">
      <c r="B36" s="54" t="s">
        <v>66</v>
      </c>
      <c r="C36" s="55" t="s">
        <v>97</v>
      </c>
      <c r="D36" s="55"/>
      <c r="E36" s="55"/>
      <c r="F36" s="55"/>
      <c r="G36" s="55"/>
      <c r="H36" s="55"/>
    </row>
    <row r="37" customFormat="false" ht="19.5" hidden="false" customHeight="true" outlineLevel="0" collapsed="false">
      <c r="B37" s="38" t="s">
        <v>68</v>
      </c>
      <c r="C37" s="39" t="s">
        <v>98</v>
      </c>
      <c r="D37" s="39"/>
      <c r="E37" s="39"/>
      <c r="F37" s="39"/>
      <c r="G37" s="39"/>
      <c r="H37" s="39"/>
    </row>
    <row r="38" customFormat="false" ht="18" hidden="false" customHeight="true" outlineLevel="0" collapsed="false">
      <c r="B38" s="54" t="s">
        <v>70</v>
      </c>
      <c r="C38" s="56" t="s">
        <v>99</v>
      </c>
      <c r="D38" s="56"/>
      <c r="E38" s="56"/>
      <c r="F38" s="56"/>
      <c r="G38" s="56"/>
      <c r="H38" s="56"/>
    </row>
    <row r="50" customFormat="false" ht="7.5" hidden="false" customHeight="true" outlineLevel="0" collapsed="false"/>
    <row r="51" customFormat="false" ht="25.5" hidden="false" customHeight="true" outlineLevel="0" collapsed="false">
      <c r="B51" s="57" t="s">
        <v>100</v>
      </c>
      <c r="C51" s="57"/>
      <c r="D51" s="57"/>
      <c r="E51" s="57"/>
      <c r="F51" s="57"/>
      <c r="G51" s="57"/>
      <c r="H51" s="57"/>
    </row>
    <row r="52" customFormat="false" ht="19.5" hidden="false" customHeight="true" outlineLevel="0" collapsed="false">
      <c r="B52" s="23" t="s">
        <v>101</v>
      </c>
      <c r="C52" s="23" t="s">
        <v>102</v>
      </c>
      <c r="D52" s="23" t="s">
        <v>103</v>
      </c>
      <c r="E52" s="23"/>
      <c r="F52" s="23" t="s">
        <v>104</v>
      </c>
      <c r="G52" s="23"/>
      <c r="H52" s="23" t="s">
        <v>105</v>
      </c>
    </row>
    <row r="53" customFormat="false" ht="42" hidden="false" customHeight="true" outlineLevel="0" collapsed="false">
      <c r="B53" s="58" t="s">
        <v>54</v>
      </c>
      <c r="C53" s="58" t="s">
        <v>106</v>
      </c>
      <c r="D53" s="59" t="s">
        <v>107</v>
      </c>
      <c r="E53" s="59"/>
      <c r="F53" s="59" t="s">
        <v>108</v>
      </c>
      <c r="G53" s="59"/>
      <c r="H53" s="58" t="s">
        <v>109</v>
      </c>
    </row>
    <row r="54" customFormat="false" ht="42" hidden="false" customHeight="true" outlineLevel="0" collapsed="false">
      <c r="B54" s="60" t="s">
        <v>57</v>
      </c>
      <c r="C54" s="60" t="s">
        <v>110</v>
      </c>
      <c r="D54" s="61" t="s">
        <v>111</v>
      </c>
      <c r="E54" s="61"/>
      <c r="F54" s="61" t="s">
        <v>112</v>
      </c>
      <c r="G54" s="61"/>
      <c r="H54" s="60" t="s">
        <v>113</v>
      </c>
    </row>
  </sheetData>
  <mergeCells count="38">
    <mergeCell ref="B2:H2"/>
    <mergeCell ref="B3:H3"/>
    <mergeCell ref="B6:H6"/>
    <mergeCell ref="B7:H7"/>
    <mergeCell ref="D8:H8"/>
    <mergeCell ref="D9:H9"/>
    <mergeCell ref="D10:H10"/>
    <mergeCell ref="D11:H11"/>
    <mergeCell ref="C12:H12"/>
    <mergeCell ref="C13:H13"/>
    <mergeCell ref="C14:H14"/>
    <mergeCell ref="B17:H17"/>
    <mergeCell ref="B18:H18"/>
    <mergeCell ref="D19:H19"/>
    <mergeCell ref="D20:H20"/>
    <mergeCell ref="D21:H21"/>
    <mergeCell ref="D22:H22"/>
    <mergeCell ref="C23:H23"/>
    <mergeCell ref="C24:H24"/>
    <mergeCell ref="C25:H25"/>
    <mergeCell ref="B28:H28"/>
    <mergeCell ref="B29:H29"/>
    <mergeCell ref="D30:H30"/>
    <mergeCell ref="D31:H31"/>
    <mergeCell ref="D32:H32"/>
    <mergeCell ref="D33:H33"/>
    <mergeCell ref="D34:H34"/>
    <mergeCell ref="D35:H35"/>
    <mergeCell ref="C36:H36"/>
    <mergeCell ref="C37:H37"/>
    <mergeCell ref="C38:H38"/>
    <mergeCell ref="B51:H51"/>
    <mergeCell ref="D52:E52"/>
    <mergeCell ref="F52:G52"/>
    <mergeCell ref="D53:E53"/>
    <mergeCell ref="F53:G53"/>
    <mergeCell ref="D54:E54"/>
    <mergeCell ref="F54:G5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4"/>
    <col collapsed="false" customWidth="true" hidden="false" outlineLevel="0" max="4" min="3" style="0" width="18"/>
    <col collapsed="false" customWidth="true" hidden="false" outlineLevel="0" max="6" min="5" style="0" width="20"/>
    <col collapsed="false" customWidth="true" hidden="false" outlineLevel="0" max="7" min="7" style="0" width="4"/>
    <col collapsed="false" customWidth="true" hidden="false" outlineLevel="0" max="9" min="8" style="0" width="20"/>
  </cols>
  <sheetData>
    <row r="1" customFormat="false" ht="7.5" hidden="false" customHeight="true" outlineLevel="0" collapsed="false"/>
    <row r="2" customFormat="false" ht="36" hidden="false" customHeight="true" outlineLevel="0" collapsed="false">
      <c r="B2" s="1" t="s">
        <v>114</v>
      </c>
      <c r="C2" s="1"/>
      <c r="D2" s="1"/>
      <c r="E2" s="1"/>
      <c r="F2" s="1"/>
      <c r="G2" s="1"/>
      <c r="H2" s="1"/>
      <c r="I2" s="1"/>
    </row>
    <row r="3" customFormat="false" ht="19.5" hidden="false" customHeight="true" outlineLevel="0" collapsed="false">
      <c r="B3" s="2" t="s">
        <v>115</v>
      </c>
      <c r="C3" s="2"/>
      <c r="D3" s="2"/>
      <c r="E3" s="2"/>
      <c r="F3" s="2"/>
      <c r="G3" s="2"/>
      <c r="H3" s="2"/>
      <c r="I3" s="2"/>
    </row>
    <row r="4" customFormat="false" ht="7.5" hidden="false" customHeight="true" outlineLevel="0" collapsed="false"/>
    <row r="5" customFormat="false" ht="24" hidden="false" customHeight="true" outlineLevel="0" collapsed="false">
      <c r="B5" s="62" t="s">
        <v>116</v>
      </c>
      <c r="C5" s="63" t="s">
        <v>117</v>
      </c>
      <c r="D5" s="63"/>
      <c r="E5" s="64" t="s">
        <v>118</v>
      </c>
      <c r="F5" s="64"/>
      <c r="H5" s="65" t="s">
        <v>119</v>
      </c>
      <c r="I5" s="65"/>
    </row>
    <row r="6" customFormat="false" ht="21.75" hidden="false" customHeight="true" outlineLevel="0" collapsed="false">
      <c r="B6" s="66" t="s">
        <v>120</v>
      </c>
      <c r="C6" s="67" t="s">
        <v>121</v>
      </c>
      <c r="D6" s="67"/>
      <c r="E6" s="68" t="s">
        <v>122</v>
      </c>
      <c r="F6" s="68"/>
      <c r="H6" s="69" t="s">
        <v>123</v>
      </c>
      <c r="I6" s="69"/>
    </row>
    <row r="7" customFormat="false" ht="21.75" hidden="false" customHeight="true" outlineLevel="0" collapsed="false">
      <c r="B7" s="66" t="s">
        <v>124</v>
      </c>
      <c r="C7" s="67" t="s">
        <v>125</v>
      </c>
      <c r="D7" s="67"/>
      <c r="E7" s="68" t="s">
        <v>126</v>
      </c>
      <c r="F7" s="68"/>
      <c r="H7" s="69" t="s">
        <v>127</v>
      </c>
      <c r="I7" s="69"/>
    </row>
    <row r="8" customFormat="false" ht="21.75" hidden="false" customHeight="true" outlineLevel="0" collapsed="false">
      <c r="B8" s="66" t="s">
        <v>128</v>
      </c>
      <c r="C8" s="70" t="s">
        <v>129</v>
      </c>
      <c r="D8" s="70"/>
      <c r="E8" s="71" t="s">
        <v>125</v>
      </c>
      <c r="F8" s="71"/>
      <c r="H8" s="69" t="s">
        <v>130</v>
      </c>
      <c r="I8" s="69"/>
    </row>
    <row r="9" customFormat="false" ht="21.75" hidden="false" customHeight="true" outlineLevel="0" collapsed="false">
      <c r="B9" s="66" t="s">
        <v>131</v>
      </c>
      <c r="C9" s="72" t="s">
        <v>132</v>
      </c>
      <c r="D9" s="72"/>
      <c r="E9" s="73" t="s">
        <v>133</v>
      </c>
      <c r="F9" s="73"/>
      <c r="H9" s="69" t="s">
        <v>43</v>
      </c>
      <c r="I9" s="69"/>
    </row>
    <row r="10" customFormat="false" ht="21.75" hidden="false" customHeight="true" outlineLevel="0" collapsed="false">
      <c r="B10" s="66" t="s">
        <v>134</v>
      </c>
      <c r="C10" s="72" t="s">
        <v>135</v>
      </c>
      <c r="D10" s="72"/>
      <c r="E10" s="68" t="s">
        <v>136</v>
      </c>
      <c r="F10" s="68"/>
      <c r="H10" s="69" t="s">
        <v>137</v>
      </c>
      <c r="I10" s="69"/>
    </row>
    <row r="11" customFormat="false" ht="21.75" hidden="false" customHeight="true" outlineLevel="0" collapsed="false">
      <c r="B11" s="66" t="s">
        <v>138</v>
      </c>
      <c r="C11" s="72" t="s">
        <v>139</v>
      </c>
      <c r="D11" s="72"/>
      <c r="E11" s="68" t="s">
        <v>140</v>
      </c>
      <c r="F11" s="68"/>
      <c r="H11" s="69" t="s">
        <v>141</v>
      </c>
      <c r="I11" s="69"/>
    </row>
    <row r="12" customFormat="false" ht="21.75" hidden="false" customHeight="true" outlineLevel="0" collapsed="false">
      <c r="B12" s="66" t="s">
        <v>142</v>
      </c>
      <c r="C12" s="67" t="s">
        <v>143</v>
      </c>
      <c r="D12" s="67"/>
      <c r="E12" s="68" t="s">
        <v>144</v>
      </c>
      <c r="F12" s="68"/>
      <c r="H12" s="69" t="s">
        <v>144</v>
      </c>
      <c r="I12" s="69"/>
    </row>
    <row r="13" customFormat="false" ht="21.75" hidden="false" customHeight="true" outlineLevel="0" collapsed="false">
      <c r="B13" s="66" t="s">
        <v>145</v>
      </c>
      <c r="C13" s="72" t="s">
        <v>144</v>
      </c>
      <c r="D13" s="72"/>
      <c r="E13" s="68" t="s">
        <v>146</v>
      </c>
      <c r="F13" s="68"/>
      <c r="H13" s="69" t="s">
        <v>147</v>
      </c>
      <c r="I13" s="69"/>
    </row>
    <row r="14" customFormat="false" ht="21.75" hidden="false" customHeight="true" outlineLevel="0" collapsed="false">
      <c r="B14" s="66" t="s">
        <v>148</v>
      </c>
      <c r="C14" s="72" t="s">
        <v>144</v>
      </c>
      <c r="D14" s="72"/>
      <c r="E14" s="68" t="s">
        <v>149</v>
      </c>
      <c r="F14" s="68"/>
      <c r="H14" s="69" t="s">
        <v>150</v>
      </c>
      <c r="I14" s="69"/>
    </row>
    <row r="15" customFormat="false" ht="21.75" hidden="false" customHeight="true" outlineLevel="0" collapsed="false">
      <c r="B15" s="66" t="s">
        <v>151</v>
      </c>
      <c r="C15" s="67" t="s">
        <v>152</v>
      </c>
      <c r="D15" s="67"/>
      <c r="E15" s="68" t="s">
        <v>153</v>
      </c>
      <c r="F15" s="68"/>
      <c r="H15" s="69" t="s">
        <v>154</v>
      </c>
      <c r="I15" s="69"/>
    </row>
  </sheetData>
  <mergeCells count="35">
    <mergeCell ref="B2:I2"/>
    <mergeCell ref="B3:I3"/>
    <mergeCell ref="C5:D5"/>
    <mergeCell ref="E5:F5"/>
    <mergeCell ref="H5:I5"/>
    <mergeCell ref="C6:D6"/>
    <mergeCell ref="E6:F6"/>
    <mergeCell ref="H6:I6"/>
    <mergeCell ref="C7:D7"/>
    <mergeCell ref="E7:F7"/>
    <mergeCell ref="H7:I7"/>
    <mergeCell ref="C8:D8"/>
    <mergeCell ref="E8:F8"/>
    <mergeCell ref="H8:I8"/>
    <mergeCell ref="C9:D9"/>
    <mergeCell ref="E9:F9"/>
    <mergeCell ref="H9:I9"/>
    <mergeCell ref="C10:D10"/>
    <mergeCell ref="E10:F10"/>
    <mergeCell ref="H10:I10"/>
    <mergeCell ref="C11:D11"/>
    <mergeCell ref="E11:F11"/>
    <mergeCell ref="H11:I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2026-04-13T08:33:26Z</dcterms:created>
  <dc:creator>openpyxl</dc:creator>
  <dc:description/>
  <dc:language>en-US</dc:language>
  <cp:lastModifiedBy/>
  <dcterms:modified xsi:type="dcterms:W3CDTF">2026-04-13T08:33:26Z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