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hrtkostenabrechnung" sheetId="1" state="visible" r:id="rId2"/>
    <sheet name="Fahrtkostenrechner" sheetId="2" state="visible" r:id="rId3"/>
    <sheet name="Einstellungen" sheetId="3" state="visible" r:id="rId4"/>
    <sheet name="Haeufige Fehler" sheetId="4" state="visible" r:id="rId5"/>
  </sheets>
  <definedNames>
    <definedName function="false" hidden="false" localSheetId="0" name="_xlnm.Print_Area" vbProcedure="false">Fahrtkostenabrechnung!$A$1:$J$41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<sst xmlns="http://schemas.openxmlformats.org/spreadsheetml/2006/main" count="154" uniqueCount="140">
  <si>
    <t xml:space="preserve">FAHRTKOSTENABRECHNUNG 2025</t>
  </si>
  <si>
    <t xml:space="preserve">WHK Controlling – Rechtssicher, vollständig und steueroptimiert</t>
  </si>
  <si>
    <t xml:space="preserve">Name des Mitarbeiters:</t>
  </si>
  <si>
    <t xml:space="preserve">Abrechnungszeitraum:</t>
  </si>
  <si>
    <t xml:space="preserve">Abteilung:</t>
  </si>
  <si>
    <t xml:space="preserve">Fahrzeugtyp:</t>
  </si>
  <si>
    <t xml:space="preserve">Kostenstelle:</t>
  </si>
  <si>
    <t xml:space="preserve">Kennzeichen:</t>
  </si>
  <si>
    <t xml:space="preserve">Personalnummer:</t>
  </si>
  <si>
    <t xml:space="preserve">IBAN / Bankverbindung:</t>
  </si>
  <si>
    <t xml:space="preserve">Nr.</t>
  </si>
  <si>
    <t xml:space="preserve">Datum</t>
  </si>
  <si>
    <t xml:space="preserve">Abfahrtsort</t>
  </si>
  <si>
    <t xml:space="preserve">Zielort</t>
  </si>
  <si>
    <t xml:space="preserve">Reisezweck / Anlass</t>
  </si>
  <si>
    <t xml:space="preserve">Kilometer</t>
  </si>
  <si>
    <t xml:space="preserve">Mitfahrer</t>
  </si>
  <si>
    <t xml:space="preserve">Pauschale</t>
  </si>
  <si>
    <t xml:space="preserve">Betrag (€)</t>
  </si>
  <si>
    <t xml:space="preserve">GESAMT</t>
  </si>
  <si>
    <t xml:space="preserve">Summe Fahrtkosten:</t>
  </si>
  <si>
    <t xml:space="preserve">Abzgl. geleisteter Vorschuss:</t>
  </si>
  <si>
    <t xml:space="preserve">Auszuzahlender Restbetrag:</t>
  </si>
  <si>
    <t xml:space="preserve">Datum / Unterschrift Mitarbeiter</t>
  </si>
  <si>
    <t xml:space="preserve">Datum / Unterschrift Genehmigung</t>
  </si>
  <si>
    <t xml:space="preserve">Aufbewahrungspflicht: 10 Jahre gemäß § 147 AO / § 257 HGB  |  WHK Controlling – whk-controlling.de  |  Quelle: § 9 EStG, Stand 2025</t>
  </si>
  <si>
    <t xml:space="preserve">FAHRTKOSTENRECHNER 2025</t>
  </si>
  <si>
    <t xml:space="preserve">Berechnung nach aktueller Kilometerpauschale (§ 9 EStG)</t>
  </si>
  <si>
    <t xml:space="preserve">EINGABEN</t>
  </si>
  <si>
    <t xml:space="preserve">Gefahrene Kilometer</t>
  </si>
  <si>
    <t xml:space="preserve">km</t>
  </si>
  <si>
    <t xml:space="preserve">Kilometerpauschale</t>
  </si>
  <si>
    <t xml:space="preserve">€ / km</t>
  </si>
  <si>
    <t xml:space="preserve">Anzahl Mitfahrer</t>
  </si>
  <si>
    <t xml:space="preserve">Personen</t>
  </si>
  <si>
    <t xml:space="preserve">Anzahl Fahrten pro Monat</t>
  </si>
  <si>
    <t xml:space="preserve">Fahrten</t>
  </si>
  <si>
    <t xml:space="preserve">Pauschalen 2025: PKW = 0,30 € | Motorrad = 0,20 € | Fahrrad = 0,05 € | Pendler ab 21. km = 0,38 €</t>
  </si>
  <si>
    <t xml:space="preserve">ERGEBNISSE</t>
  </si>
  <si>
    <t xml:space="preserve">Mitfahrerzuschlag pro Fahrt</t>
  </si>
  <si>
    <t xml:space="preserve">Erstattung pro Fahrt</t>
  </si>
  <si>
    <t xml:space="preserve">Monatliche Erstattung</t>
  </si>
  <si>
    <t xml:space="preserve">Jaehrliche Erstattung</t>
  </si>
  <si>
    <t xml:space="preserve">Monatl. Mitfahrerzuschlag</t>
  </si>
  <si>
    <t xml:space="preserve">BERECHNUNGSFORMEL</t>
  </si>
  <si>
    <t xml:space="preserve">Formel:</t>
  </si>
  <si>
    <t xml:space="preserve">F = d × p + n × 0,02 × d</t>
  </si>
  <si>
    <t xml:space="preserve">F</t>
  </si>
  <si>
    <t xml:space="preserve">Erstattungsfähige Fahrtkosten in Euro</t>
  </si>
  <si>
    <t xml:space="preserve">d</t>
  </si>
  <si>
    <t xml:space="preserve">Gefahrene Kilometer (Distanz)</t>
  </si>
  <si>
    <t xml:space="preserve">p</t>
  </si>
  <si>
    <t xml:space="preserve">Kilometerpauschale in € (z. B. 0,30 €)</t>
  </si>
  <si>
    <t xml:space="preserve">n</t>
  </si>
  <si>
    <t xml:space="preserve">Anzahl der beförderten Mitfahrer</t>
  </si>
  <si>
    <t xml:space="preserve">Beispiel:</t>
  </si>
  <si>
    <t xml:space="preserve">250 km, PKW, 1 Mitfahrer → 250 × 0,30 + 1 × 0,02 × 250 = 80,00 €</t>
  </si>
  <si>
    <t xml:space="preserve">* Kein Steuerberatungsersatz. Basis: § 9 EStG, Stand 2025. Aufbewahrungspflicht 10 Jahre (§ 147 AO).</t>
  </si>
  <si>
    <t xml:space="preserve">EINSTELLUNGEN &amp; PAUSCHALEN 2025</t>
  </si>
  <si>
    <t xml:space="preserve">Quelle: § 9 EStG / § 4 EStG | WHK Controlling 2025</t>
  </si>
  <si>
    <t xml:space="preserve">ANNAHMEN (blaue Zellen = editierbare Eingaben)</t>
  </si>
  <si>
    <t xml:space="preserve">Pauschale PKW (Standard)</t>
  </si>
  <si>
    <t xml:space="preserve">§ 9 EStG, 2025</t>
  </si>
  <si>
    <t xml:space="preserve">Pauschale PKW Pendler ab 21. km</t>
  </si>
  <si>
    <t xml:space="preserve">§ 9 EStG, Fernpendler</t>
  </si>
  <si>
    <t xml:space="preserve">Pauschale Motorrad / Roller</t>
  </si>
  <si>
    <t xml:space="preserve">Mitfahrerzuschlag je km und Person</t>
  </si>
  <si>
    <t xml:space="preserve">Pauschale Fahrrad / E-Bike</t>
  </si>
  <si>
    <t xml:space="preserve">Aufbewahrungspflicht (Jahre)</t>
  </si>
  <si>
    <t xml:space="preserve">§ 147 AO / § 257 HGB</t>
  </si>
  <si>
    <t xml:space="preserve">KILOMETERPAUSCHALEN-ÜBERSICHT 2025</t>
  </si>
  <si>
    <t xml:space="preserve">Fahrzeugtyp</t>
  </si>
  <si>
    <t xml:space="preserve">Pauschale / km</t>
  </si>
  <si>
    <t xml:space="preserve">Hinweis</t>
  </si>
  <si>
    <t xml:space="preserve">PKW (Arbeitnehmer, § 9 EStG)</t>
  </si>
  <si>
    <t xml:space="preserve">Standardfall Dienstreise</t>
  </si>
  <si>
    <t xml:space="preserve">PKW Pendler ab 21. km (§ 9 EStG)</t>
  </si>
  <si>
    <t xml:space="preserve">Nur Wohnung → Tätigkeitsstätte</t>
  </si>
  <si>
    <t xml:space="preserve">PKW (Unternehmer / Selbstständige, § 4 EStG)</t>
  </si>
  <si>
    <t xml:space="preserve">Alternativ: tatsächliche Kosten</t>
  </si>
  <si>
    <t xml:space="preserve">Motorrad / Motorroller (§ 9 EStG)</t>
  </si>
  <si>
    <t xml:space="preserve">Gilt auch für Mopeds</t>
  </si>
  <si>
    <t xml:space="preserve">Fahrrad / E-Bike bis 25 km/h</t>
  </si>
  <si>
    <t xml:space="preserve">Steuerlich weniger relevant</t>
  </si>
  <si>
    <t xml:space="preserve">Mitfahrerzuschlag (je Mitfahrer)</t>
  </si>
  <si>
    <t xml:space="preserve">Zusätzlich zur Fahrerpauschale</t>
  </si>
  <si>
    <t xml:space="preserve">GESETZLICHE GRUNDLAGEN</t>
  </si>
  <si>
    <t xml:space="preserve">Rechtsgrundlage</t>
  </si>
  <si>
    <t xml:space="preserve">Relevanz</t>
  </si>
  <si>
    <t xml:space="preserve">Kernaussage</t>
  </si>
  <si>
    <t xml:space="preserve">§ 9 Abs. 1 Nr. 4a EStG</t>
  </si>
  <si>
    <t xml:space="preserve">Arbeitnehmer</t>
  </si>
  <si>
    <t xml:space="preserve">Reisekosten als Werbungskosten abzugsfähig</t>
  </si>
  <si>
    <t xml:space="preserve">§ 4 Abs. 5 EStG</t>
  </si>
  <si>
    <t xml:space="preserve">Selbstständige / Unternehmer</t>
  </si>
  <si>
    <t xml:space="preserve">Betriebsausgabenabzug für Fahrtkosten</t>
  </si>
  <si>
    <t xml:space="preserve">LStR R 9.5 ff.</t>
  </si>
  <si>
    <t xml:space="preserve">Lohnsteuer</t>
  </si>
  <si>
    <t xml:space="preserve">Mindestangaben für Reisekostenbelege</t>
  </si>
  <si>
    <t xml:space="preserve">Aufbewahrung</t>
  </si>
  <si>
    <t xml:space="preserve">10 Jahre Aufbewahrungspflicht</t>
  </si>
  <si>
    <t xml:space="preserve">§ 3 Nr. 13 / Nr. 16 EStG</t>
  </si>
  <si>
    <t xml:space="preserve">Steuerfreiheit</t>
  </si>
  <si>
    <t xml:space="preserve">Erstattung durch Arbeitgeber steuerfrei bis Pauschale</t>
  </si>
  <si>
    <t xml:space="preserve">§ 40 Abs. 2 EStG</t>
  </si>
  <si>
    <t xml:space="preserve">Pauschalversteuerung</t>
  </si>
  <si>
    <t xml:space="preserve">Fahrkostenzuschuss 15 % pauschal versteuert</t>
  </si>
  <si>
    <t xml:space="preserve">CHECKLISTE: RECHTSSICHERE FAHRTKOSTENABRECHNUNG</t>
  </si>
  <si>
    <t xml:space="preserve">[ ]</t>
  </si>
  <si>
    <t xml:space="preserve">Name, Abteilung und Kostenstelle vollständig angegeben</t>
  </si>
  <si>
    <t xml:space="preserve">Datum und Uhrzeit jeder Fahrt dokumentiert</t>
  </si>
  <si>
    <t xml:space="preserve">Abfahrts- und Zielort konkret benannt</t>
  </si>
  <si>
    <t xml:space="preserve">Dienstlicher Zweck mit Kundennamen / Anlass spezifiziert</t>
  </si>
  <si>
    <t xml:space="preserve">Gefahrene Kilometer korrekt angegeben</t>
  </si>
  <si>
    <t xml:space="preserve">Richtige Kilometerpauschale angewendet</t>
  </si>
  <si>
    <t xml:space="preserve">Mitfahrerzuschlag berücksichtigt (falls zutreffend)</t>
  </si>
  <si>
    <t xml:space="preserve">Unterschrift Mitarbeiter und Vorgesetzter vorhanden</t>
  </si>
  <si>
    <t xml:space="preserve">Belege (Parktickets, Maut) beigefügt</t>
  </si>
  <si>
    <t xml:space="preserve">Aufbewahrung für 10 Jahre sichergestellt</t>
  </si>
  <si>
    <t xml:space="preserve">WHK Controlling – Ihr externer Finanzpartner | whk-controlling.de | Stand 2025</t>
  </si>
  <si>
    <t xml:space="preserve">HÄUFIGE FEHLER BEI DER FAHRTKOSTENABRECHNUNG</t>
  </si>
  <si>
    <t xml:space="preserve">Quelle: WHK Controlling Praxiserfahrung | Stand 2025</t>
  </si>
  <si>
    <t xml:space="preserve">Fehler</t>
  </si>
  <si>
    <t xml:space="preserve">Erläuterung &amp; Lösung</t>
  </si>
  <si>
    <t xml:space="preserve">Fehlender / zu allgemeiner Reisezweck</t>
  </si>
  <si>
    <t xml:space="preserve">'Kundenbesuch' reicht nicht – das Finanzamt erwartet konkreten Anlass und Namen des Kunden / Geschäftspartners.</t>
  </si>
  <si>
    <t xml:space="preserve">Verspätete Einreichung</t>
  </si>
  <si>
    <t xml:space="preserve">Abrechnungen, die erst Monate nach der Fahrt eingereicht werden, erwecken Misstrauen. Empfehlung: monatlicher Einreichungsrhythmus (bis 5. des Folgemonats).</t>
  </si>
  <si>
    <t xml:space="preserve">Falsche Kilometerpauschale</t>
  </si>
  <si>
    <t xml:space="preserve">Die erhöhte Pendlerpauschale (0,38 €) gilt nur für Fahrten zur ersten Tätigkeitsstätte ab dem 21. km – nicht für Dienstreisen (0,30 €).</t>
  </si>
  <si>
    <t xml:space="preserve">Fehlende Unterschriften</t>
  </si>
  <si>
    <t xml:space="preserve">Ohne Unterschrift des Mitarbeiters und des genehmigenden Vorgesetzten ist die Abrechnung formal unvollständig und kann abgelehnt werden.</t>
  </si>
  <si>
    <t xml:space="preserve">Privatfahrten eingeschlossen</t>
  </si>
  <si>
    <t xml:space="preserve">Nur dienstlich veranlasste Fahrten sind erstattungsfähig. Umwege für private Erledigungen müssen herausgerechnet werden.</t>
  </si>
  <si>
    <t xml:space="preserve">Keine 10-jährige Aufbewahrung</t>
  </si>
  <si>
    <t xml:space="preserve">Abrechnungen müssen 10 Jahre aufbewahrt werden (§ 147 AO). Auch digitale Belege müssen GoBD-konform archiviert werden.</t>
  </si>
  <si>
    <t xml:space="preserve">Doppelabrechnung (Firmen- + Privatfahrzeug)</t>
  </si>
  <si>
    <t xml:space="preserve">Wer ein Firmenfahrzeug nutzt, kann keine Kilometerpauschale für dasselbe Fahrzeug geltend machen – Doppelabrechnung ist unzulässig.</t>
  </si>
  <si>
    <t xml:space="preserve">Kilometerstand fehlt (bei Fahrtenbuchpflicht)</t>
  </si>
  <si>
    <t xml:space="preserve">Bei kombinierten Fahrtenbuch-Pflichten empfiehlt sich die Angabe von Anfangs- und End-Kilometerstand als zusätzliche Absicherung.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</si>
</sst>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#,##0"/>
    <numFmt numFmtId="167" formatCode="#,##0.00&quot; €&quot;"/>
    <numFmt numFmtId="168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2E5496"/>
        <bgColor rgb="FF1F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EBF0FA"/>
        <bgColor rgb="FFF2F2F2"/>
      </patternFill>
    </fill>
    <fill>
      <patternFill patternType="solid">
        <fgColor rgb="FFE2EFDA"/>
        <bgColor rgb="FFEBF0FA"/>
      </patternFill>
    </fill>
    <fill>
      <patternFill patternType="solid">
        <fgColor rgb="FFF2F2F2"/>
        <bgColor rgb="FFEBF0FA"/>
      </patternFill>
    </fill>
    <fill>
      <patternFill patternType="solid">
        <fgColor rgb="FFC00000"/>
        <bgColor rgb="FF9E0000"/>
      </patternFill>
    </fill>
    <fill>
      <patternFill patternType="solid">
        <fgColor rgb="FF9E0000"/>
        <bgColor rgb="FF800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8CCE4"/>
      </bottom>
      <diagonal/>
    </border>
    <border diagonalUp="false" diagonalDown="false"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B8CCE4"/>
      </left>
      <right/>
      <top style="thin">
        <color rgb="FFB8CCE4"/>
      </top>
      <bottom style="thin">
        <color rgb="FFB8C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E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BF0FA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496"/>
    <pageSetUpPr fitToPage="true"/>
  </sheetPr>
  <dimension ref="B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3"/>
    <col collapsed="false" customWidth="true" hidden="false" outlineLevel="0" max="4" min="3" style="0" width="22"/>
    <col collapsed="false" customWidth="true" hidden="false" outlineLevel="0" max="5" min="5" style="0" width="28"/>
    <col collapsed="false" customWidth="true" hidden="false" outlineLevel="0" max="6" min="6" style="0" width="11"/>
    <col collapsed="false" customWidth="true" hidden="false" outlineLevel="0" max="7" min="7" style="0" width="9"/>
    <col collapsed="false" customWidth="true" hidden="false" outlineLevel="0" max="8" min="8" style="0" width="11"/>
    <col collapsed="false" customWidth="true" hidden="false" outlineLevel="0" max="9" min="9" style="0" width="14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</row>
    <row r="4" customFormat="false" ht="7.5" hidden="false" customHeight="true" outlineLevel="0" collapsed="false"/>
    <row r="5" customFormat="false" ht="18" hidden="false" customHeight="true" outlineLevel="0" collapsed="false">
      <c r="B5" s="3" t="s">
        <v>2</v>
      </c>
      <c r="C5" s="4"/>
      <c r="D5" s="4"/>
      <c r="E5" s="3" t="s">
        <v>3</v>
      </c>
      <c r="F5" s="4"/>
      <c r="G5" s="4"/>
      <c r="H5" s="4"/>
      <c r="I5" s="4"/>
    </row>
    <row r="6" customFormat="false" ht="18" hidden="false" customHeight="true" outlineLevel="0" collapsed="false">
      <c r="B6" s="3" t="s">
        <v>4</v>
      </c>
      <c r="C6" s="4"/>
      <c r="D6" s="4"/>
      <c r="E6" s="3" t="s">
        <v>5</v>
      </c>
      <c r="F6" s="4"/>
      <c r="G6" s="4"/>
      <c r="H6" s="4"/>
      <c r="I6" s="4"/>
    </row>
    <row r="7" customFormat="false" ht="18" hidden="false" customHeight="true" outlineLevel="0" collapsed="false">
      <c r="B7" s="3" t="s">
        <v>6</v>
      </c>
      <c r="C7" s="4"/>
      <c r="D7" s="4"/>
      <c r="E7" s="3" t="s">
        <v>7</v>
      </c>
      <c r="F7" s="4"/>
      <c r="G7" s="4"/>
      <c r="H7" s="4"/>
      <c r="I7" s="4"/>
    </row>
    <row r="8" customFormat="false" ht="18" hidden="false" customHeight="true" outlineLevel="0" collapsed="false">
      <c r="B8" s="3" t="s">
        <v>8</v>
      </c>
      <c r="C8" s="4"/>
      <c r="D8" s="4"/>
      <c r="E8" s="3" t="s">
        <v>9</v>
      </c>
      <c r="F8" s="4"/>
      <c r="G8" s="4"/>
      <c r="H8" s="4"/>
      <c r="I8" s="4"/>
    </row>
    <row r="9" customFormat="false" ht="9.75" hidden="false" customHeight="true" outlineLevel="0" collapsed="false"/>
    <row r="10" customFormat="false" ht="27.75" hidden="false" customHeight="true" outlineLevel="0" collapsed="false">
      <c r="B10" s="5" t="s">
        <v>10</v>
      </c>
      <c r="C10" s="5" t="s">
        <v>11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5" t="s">
        <v>17</v>
      </c>
      <c r="J10" s="5" t="s">
        <v>18</v>
      </c>
    </row>
    <row r="11" customFormat="false" ht="18" hidden="false" customHeight="true" outlineLevel="0" collapsed="false">
      <c r="B11" s="6" t="n">
        <v>1</v>
      </c>
      <c r="C11" s="7"/>
      <c r="D11" s="8"/>
      <c r="E11" s="8"/>
      <c r="F11" s="9"/>
      <c r="G11" s="10" t="n">
        <v>0</v>
      </c>
      <c r="H11" s="11" t="n">
        <f aca="false">Einstellungen!$C$5</f>
        <v>0.3</v>
      </c>
      <c r="I11" s="12" t="str">
        <f aca="false">IF(F11="","",F11*H11+G11*F11*Einstellungen!$C$8)</f>
        <v/>
      </c>
    </row>
    <row r="12" customFormat="false" ht="18" hidden="false" customHeight="true" outlineLevel="0" collapsed="false">
      <c r="B12" s="13" t="n">
        <v>2</v>
      </c>
      <c r="C12" s="7"/>
      <c r="D12" s="8"/>
      <c r="E12" s="8"/>
      <c r="F12" s="9"/>
      <c r="G12" s="10" t="n">
        <v>0</v>
      </c>
      <c r="H12" s="14" t="n">
        <f aca="false">Einstellungen!$C$5</f>
        <v>0.3</v>
      </c>
      <c r="I12" s="15" t="str">
        <f aca="false">IF(F12="","",F12*H12+G12*F12*Einstellungen!$C$8)</f>
        <v/>
      </c>
    </row>
    <row r="13" customFormat="false" ht="18" hidden="false" customHeight="true" outlineLevel="0" collapsed="false">
      <c r="B13" s="6" t="n">
        <v>3</v>
      </c>
      <c r="C13" s="7"/>
      <c r="D13" s="8"/>
      <c r="E13" s="8"/>
      <c r="F13" s="9"/>
      <c r="G13" s="10" t="n">
        <v>0</v>
      </c>
      <c r="H13" s="11" t="n">
        <f aca="false">Einstellungen!$C$5</f>
        <v>0.3</v>
      </c>
      <c r="I13" s="12" t="str">
        <f aca="false">IF(F13="","",F13*H13+G13*F13*Einstellungen!$C$8)</f>
        <v/>
      </c>
    </row>
    <row r="14" customFormat="false" ht="18" hidden="false" customHeight="true" outlineLevel="0" collapsed="false">
      <c r="B14" s="13" t="n">
        <v>4</v>
      </c>
      <c r="C14" s="7"/>
      <c r="D14" s="8"/>
      <c r="E14" s="8"/>
      <c r="F14" s="9"/>
      <c r="G14" s="10" t="n">
        <v>0</v>
      </c>
      <c r="H14" s="14" t="n">
        <f aca="false">Einstellungen!$C$5</f>
        <v>0.3</v>
      </c>
      <c r="I14" s="15" t="str">
        <f aca="false">IF(F14="","",F14*H14+G14*F14*Einstellungen!$C$8)</f>
        <v/>
      </c>
    </row>
    <row r="15" customFormat="false" ht="18" hidden="false" customHeight="true" outlineLevel="0" collapsed="false">
      <c r="B15" s="6" t="n">
        <v>5</v>
      </c>
      <c r="C15" s="7"/>
      <c r="D15" s="8"/>
      <c r="E15" s="8"/>
      <c r="F15" s="9"/>
      <c r="G15" s="10" t="n">
        <v>0</v>
      </c>
      <c r="H15" s="11" t="n">
        <f aca="false">Einstellungen!$C$5</f>
        <v>0.3</v>
      </c>
      <c r="I15" s="12" t="str">
        <f aca="false">IF(F15="","",F15*H15+G15*F15*Einstellungen!$C$8)</f>
        <v/>
      </c>
    </row>
    <row r="16" customFormat="false" ht="18" hidden="false" customHeight="true" outlineLevel="0" collapsed="false">
      <c r="B16" s="13" t="n">
        <v>6</v>
      </c>
      <c r="C16" s="7"/>
      <c r="D16" s="8"/>
      <c r="E16" s="8"/>
      <c r="F16" s="9"/>
      <c r="G16" s="10" t="n">
        <v>0</v>
      </c>
      <c r="H16" s="14" t="n">
        <f aca="false">Einstellungen!$C$5</f>
        <v>0.3</v>
      </c>
      <c r="I16" s="15" t="str">
        <f aca="false">IF(F16="","",F16*H16+G16*F16*Einstellungen!$C$8)</f>
        <v/>
      </c>
    </row>
    <row r="17" customFormat="false" ht="18" hidden="false" customHeight="true" outlineLevel="0" collapsed="false">
      <c r="B17" s="6" t="n">
        <v>7</v>
      </c>
      <c r="C17" s="7"/>
      <c r="D17" s="8"/>
      <c r="E17" s="8"/>
      <c r="F17" s="9"/>
      <c r="G17" s="10" t="n">
        <v>0</v>
      </c>
      <c r="H17" s="11" t="n">
        <f aca="false">Einstellungen!$C$5</f>
        <v>0.3</v>
      </c>
      <c r="I17" s="12" t="str">
        <f aca="false">IF(F17="","",F17*H17+G17*F17*Einstellungen!$C$8)</f>
        <v/>
      </c>
    </row>
    <row r="18" customFormat="false" ht="18" hidden="false" customHeight="true" outlineLevel="0" collapsed="false">
      <c r="B18" s="13" t="n">
        <v>8</v>
      </c>
      <c r="C18" s="7"/>
      <c r="D18" s="8"/>
      <c r="E18" s="8"/>
      <c r="F18" s="9"/>
      <c r="G18" s="10" t="n">
        <v>0</v>
      </c>
      <c r="H18" s="14" t="n">
        <f aca="false">Einstellungen!$C$5</f>
        <v>0.3</v>
      </c>
      <c r="I18" s="15" t="str">
        <f aca="false">IF(F18="","",F18*H18+G18*F18*Einstellungen!$C$8)</f>
        <v/>
      </c>
    </row>
    <row r="19" customFormat="false" ht="18" hidden="false" customHeight="true" outlineLevel="0" collapsed="false">
      <c r="B19" s="6" t="n">
        <v>9</v>
      </c>
      <c r="C19" s="7"/>
      <c r="D19" s="8"/>
      <c r="E19" s="8"/>
      <c r="F19" s="9"/>
      <c r="G19" s="10" t="n">
        <v>0</v>
      </c>
      <c r="H19" s="11" t="n">
        <f aca="false">Einstellungen!$C$5</f>
        <v>0.3</v>
      </c>
      <c r="I19" s="12" t="str">
        <f aca="false">IF(F19="","",F19*H19+G19*F19*Einstellungen!$C$8)</f>
        <v/>
      </c>
    </row>
    <row r="20" customFormat="false" ht="18" hidden="false" customHeight="true" outlineLevel="0" collapsed="false">
      <c r="B20" s="13" t="n">
        <v>10</v>
      </c>
      <c r="C20" s="7"/>
      <c r="D20" s="8"/>
      <c r="E20" s="8"/>
      <c r="F20" s="9"/>
      <c r="G20" s="10" t="n">
        <v>0</v>
      </c>
      <c r="H20" s="14" t="n">
        <f aca="false">Einstellungen!$C$5</f>
        <v>0.3</v>
      </c>
      <c r="I20" s="15" t="str">
        <f aca="false">IF(F20="","",F20*H20+G20*F20*Einstellungen!$C$8)</f>
        <v/>
      </c>
    </row>
    <row r="21" customFormat="false" ht="18" hidden="false" customHeight="true" outlineLevel="0" collapsed="false">
      <c r="B21" s="6" t="n">
        <v>11</v>
      </c>
      <c r="C21" s="7"/>
      <c r="D21" s="8"/>
      <c r="E21" s="8"/>
      <c r="F21" s="9"/>
      <c r="G21" s="10" t="n">
        <v>0</v>
      </c>
      <c r="H21" s="11" t="n">
        <f aca="false">Einstellungen!$C$5</f>
        <v>0.3</v>
      </c>
      <c r="I21" s="12" t="str">
        <f aca="false">IF(F21="","",F21*H21+G21*F21*Einstellungen!$C$8)</f>
        <v/>
      </c>
    </row>
    <row r="22" customFormat="false" ht="18" hidden="false" customHeight="true" outlineLevel="0" collapsed="false">
      <c r="B22" s="13" t="n">
        <v>12</v>
      </c>
      <c r="C22" s="7"/>
      <c r="D22" s="8"/>
      <c r="E22" s="8"/>
      <c r="F22" s="9"/>
      <c r="G22" s="10" t="n">
        <v>0</v>
      </c>
      <c r="H22" s="14" t="n">
        <f aca="false">Einstellungen!$C$5</f>
        <v>0.3</v>
      </c>
      <c r="I22" s="15" t="str">
        <f aca="false">IF(F22="","",F22*H22+G22*F22*Einstellungen!$C$8)</f>
        <v/>
      </c>
    </row>
    <row r="23" customFormat="false" ht="18" hidden="false" customHeight="true" outlineLevel="0" collapsed="false">
      <c r="B23" s="6" t="n">
        <v>13</v>
      </c>
      <c r="C23" s="7"/>
      <c r="D23" s="8"/>
      <c r="E23" s="8"/>
      <c r="F23" s="9"/>
      <c r="G23" s="10" t="n">
        <v>0</v>
      </c>
      <c r="H23" s="11" t="n">
        <f aca="false">Einstellungen!$C$5</f>
        <v>0.3</v>
      </c>
      <c r="I23" s="12" t="str">
        <f aca="false">IF(F23="","",F23*H23+G23*F23*Einstellungen!$C$8)</f>
        <v/>
      </c>
    </row>
    <row r="24" customFormat="false" ht="18" hidden="false" customHeight="true" outlineLevel="0" collapsed="false">
      <c r="B24" s="13" t="n">
        <v>14</v>
      </c>
      <c r="C24" s="7"/>
      <c r="D24" s="8"/>
      <c r="E24" s="8"/>
      <c r="F24" s="9"/>
      <c r="G24" s="10" t="n">
        <v>0</v>
      </c>
      <c r="H24" s="14" t="n">
        <f aca="false">Einstellungen!$C$5</f>
        <v>0.3</v>
      </c>
      <c r="I24" s="15" t="str">
        <f aca="false">IF(F24="","",F24*H24+G24*F24*Einstellungen!$C$8)</f>
        <v/>
      </c>
    </row>
    <row r="25" customFormat="false" ht="18" hidden="false" customHeight="true" outlineLevel="0" collapsed="false">
      <c r="B25" s="6" t="n">
        <v>15</v>
      </c>
      <c r="C25" s="7"/>
      <c r="D25" s="8"/>
      <c r="E25" s="8"/>
      <c r="F25" s="9"/>
      <c r="G25" s="10" t="n">
        <v>0</v>
      </c>
      <c r="H25" s="11" t="n">
        <f aca="false">Einstellungen!$C$5</f>
        <v>0.3</v>
      </c>
      <c r="I25" s="12" t="str">
        <f aca="false">IF(F25="","",F25*H25+G25*F25*Einstellungen!$C$8)</f>
        <v/>
      </c>
    </row>
    <row r="26" customFormat="false" ht="18" hidden="false" customHeight="true" outlineLevel="0" collapsed="false">
      <c r="B26" s="13" t="n">
        <v>16</v>
      </c>
      <c r="C26" s="7"/>
      <c r="D26" s="8"/>
      <c r="E26" s="8"/>
      <c r="F26" s="9"/>
      <c r="G26" s="10" t="n">
        <v>0</v>
      </c>
      <c r="H26" s="14" t="n">
        <f aca="false">Einstellungen!$C$5</f>
        <v>0.3</v>
      </c>
      <c r="I26" s="15" t="str">
        <f aca="false">IF(F26="","",F26*H26+G26*F26*Einstellungen!$C$8)</f>
        <v/>
      </c>
    </row>
    <row r="27" customFormat="false" ht="18" hidden="false" customHeight="true" outlineLevel="0" collapsed="false">
      <c r="B27" s="6" t="n">
        <v>17</v>
      </c>
      <c r="C27" s="7"/>
      <c r="D27" s="8"/>
      <c r="E27" s="8"/>
      <c r="F27" s="9"/>
      <c r="G27" s="10" t="n">
        <v>0</v>
      </c>
      <c r="H27" s="11" t="n">
        <f aca="false">Einstellungen!$C$5</f>
        <v>0.3</v>
      </c>
      <c r="I27" s="12" t="str">
        <f aca="false">IF(F27="","",F27*H27+G27*F27*Einstellungen!$C$8)</f>
        <v/>
      </c>
    </row>
    <row r="28" customFormat="false" ht="18" hidden="false" customHeight="true" outlineLevel="0" collapsed="false">
      <c r="B28" s="13" t="n">
        <v>18</v>
      </c>
      <c r="C28" s="7"/>
      <c r="D28" s="8"/>
      <c r="E28" s="8"/>
      <c r="F28" s="9"/>
      <c r="G28" s="10" t="n">
        <v>0</v>
      </c>
      <c r="H28" s="14" t="n">
        <f aca="false">Einstellungen!$C$5</f>
        <v>0.3</v>
      </c>
      <c r="I28" s="15" t="str">
        <f aca="false">IF(F28="","",F28*H28+G28*F28*Einstellungen!$C$8)</f>
        <v/>
      </c>
    </row>
    <row r="29" customFormat="false" ht="18" hidden="false" customHeight="true" outlineLevel="0" collapsed="false">
      <c r="B29" s="6" t="n">
        <v>19</v>
      </c>
      <c r="C29" s="7"/>
      <c r="D29" s="8"/>
      <c r="E29" s="8"/>
      <c r="F29" s="9"/>
      <c r="G29" s="10" t="n">
        <v>0</v>
      </c>
      <c r="H29" s="11" t="n">
        <f aca="false">Einstellungen!$C$5</f>
        <v>0.3</v>
      </c>
      <c r="I29" s="12" t="str">
        <f aca="false">IF(F29="","",F29*H29+G29*F29*Einstellungen!$C$8)</f>
        <v/>
      </c>
    </row>
    <row r="30" customFormat="false" ht="18" hidden="false" customHeight="true" outlineLevel="0" collapsed="false">
      <c r="B30" s="13" t="n">
        <v>20</v>
      </c>
      <c r="C30" s="7"/>
      <c r="D30" s="8"/>
      <c r="E30" s="8"/>
      <c r="F30" s="9"/>
      <c r="G30" s="10" t="n">
        <v>0</v>
      </c>
      <c r="H30" s="14" t="n">
        <f aca="false">Einstellungen!$C$5</f>
        <v>0.3</v>
      </c>
      <c r="I30" s="15" t="str">
        <f aca="false">IF(F30="","",F30*H30+G30*F30*Einstellungen!$C$8)</f>
        <v/>
      </c>
    </row>
    <row r="31" customFormat="false" ht="21.75" hidden="false" customHeight="true" outlineLevel="0" collapsed="false">
      <c r="B31" s="16" t="s">
        <v>19</v>
      </c>
      <c r="C31" s="16"/>
      <c r="D31" s="16"/>
      <c r="E31" s="16"/>
      <c r="F31" s="17" t="n">
        <f aca="false">SUM(F11:F30)</f>
        <v>0</v>
      </c>
      <c r="G31" s="18"/>
      <c r="H31" s="18"/>
      <c r="I31" s="19" t="n">
        <f aca="false">SUMIF(F11:F30,"&lt;&gt;",I11:I30)</f>
        <v>0</v>
      </c>
    </row>
    <row r="32" customFormat="false" ht="9.75" hidden="false" customHeight="true" outlineLevel="0" collapsed="false"/>
    <row r="33" customFormat="false" ht="18" hidden="false" customHeight="true" outlineLevel="0" collapsed="false">
      <c r="B33" s="20" t="s">
        <v>20</v>
      </c>
      <c r="C33" s="20"/>
      <c r="D33" s="20"/>
      <c r="E33" s="20"/>
      <c r="F33" s="20"/>
      <c r="G33" s="20"/>
      <c r="H33" s="20"/>
      <c r="I33" s="21" t="n">
        <f aca="false">I31</f>
        <v>0</v>
      </c>
    </row>
    <row r="34" customFormat="false" ht="18" hidden="false" customHeight="true" outlineLevel="0" collapsed="false">
      <c r="B34" s="20" t="s">
        <v>21</v>
      </c>
      <c r="C34" s="20"/>
      <c r="D34" s="20"/>
      <c r="E34" s="20"/>
      <c r="F34" s="20"/>
      <c r="G34" s="20"/>
      <c r="H34" s="20"/>
      <c r="I34" s="22" t="n">
        <v>0</v>
      </c>
    </row>
    <row r="35" customFormat="false" ht="18" hidden="false" customHeight="true" outlineLevel="0" collapsed="false">
      <c r="B35" s="20" t="s">
        <v>22</v>
      </c>
      <c r="C35" s="20"/>
      <c r="D35" s="20"/>
      <c r="E35" s="20"/>
      <c r="F35" s="20"/>
      <c r="G35" s="20"/>
      <c r="H35" s="20"/>
      <c r="I35" s="23" t="n">
        <f aca="false">I33-I34</f>
        <v>0</v>
      </c>
    </row>
    <row r="36" customFormat="false" ht="12" hidden="false" customHeight="true" outlineLevel="0" collapsed="false"/>
    <row r="37" customFormat="false" ht="21.75" hidden="false" customHeight="true" outlineLevel="0" collapsed="false">
      <c r="B37" s="24" t="s">
        <v>23</v>
      </c>
      <c r="C37" s="24"/>
      <c r="D37" s="24"/>
      <c r="F37" s="24" t="s">
        <v>24</v>
      </c>
      <c r="G37" s="24"/>
      <c r="H37" s="24"/>
      <c r="I37" s="24"/>
    </row>
    <row r="38" customFormat="false" ht="21.75" hidden="false" customHeight="true" outlineLevel="0" collapsed="false"/>
    <row r="39" customFormat="false" ht="21.75" hidden="false" customHeight="true" outlineLevel="0" collapsed="false"/>
    <row r="40" customFormat="false" ht="15.75" hidden="false" customHeight="true" outlineLevel="0" collapsed="false">
      <c r="B40" s="25" t="s">
        <v>25</v>
      </c>
      <c r="C40" s="25"/>
      <c r="D40" s="25"/>
      <c r="E40" s="25"/>
      <c r="F40" s="25"/>
      <c r="G40" s="25"/>
      <c r="H40" s="25"/>
      <c r="I40" s="25"/>
    </row>
  </sheetData>
  <mergeCells count="17">
    <mergeCell ref="B2:I2"/>
    <mergeCell ref="B3:I3"/>
    <mergeCell ref="C5:D5"/>
    <mergeCell ref="F5:I5"/>
    <mergeCell ref="C6:D6"/>
    <mergeCell ref="F6:I6"/>
    <mergeCell ref="C7:D7"/>
    <mergeCell ref="F7:I7"/>
    <mergeCell ref="C8:D8"/>
    <mergeCell ref="F8:I8"/>
    <mergeCell ref="B31:E31"/>
    <mergeCell ref="B33:H33"/>
    <mergeCell ref="B34:H34"/>
    <mergeCell ref="B35:H35"/>
    <mergeCell ref="B37:D37"/>
    <mergeCell ref="F37:I37"/>
    <mergeCell ref="B40:I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496"/>
    <pageSetUpPr fitToPage="false"/>
  </sheetPr>
  <dimension ref="B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4"/>
    <col collapsed="false" customWidth="true" hidden="false" outlineLevel="0" max="5" min="5" style="0" width="22"/>
    <col collapsed="false" customWidth="true" hidden="false" outlineLevel="0" max="6" min="6" style="0" width="20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1" t="s">
        <v>26</v>
      </c>
      <c r="C2" s="1"/>
      <c r="D2" s="1"/>
      <c r="E2" s="1"/>
      <c r="F2" s="1"/>
    </row>
    <row r="3" customFormat="false" ht="18" hidden="false" customHeight="true" outlineLevel="0" collapsed="false">
      <c r="B3" s="2" t="s">
        <v>27</v>
      </c>
      <c r="C3" s="2"/>
      <c r="D3" s="2"/>
      <c r="E3" s="2"/>
      <c r="F3" s="2"/>
    </row>
    <row r="4" customFormat="false" ht="12" hidden="false" customHeight="true" outlineLevel="0" collapsed="false"/>
    <row r="5" customFormat="false" ht="21.75" hidden="false" customHeight="true" outlineLevel="0" collapsed="false">
      <c r="B5" s="26" t="s">
        <v>28</v>
      </c>
      <c r="C5" s="26"/>
      <c r="D5" s="26"/>
      <c r="E5" s="26"/>
      <c r="F5" s="26"/>
    </row>
    <row r="6" customFormat="false" ht="19.5" hidden="false" customHeight="true" outlineLevel="0" collapsed="false">
      <c r="B6" s="27" t="s">
        <v>29</v>
      </c>
      <c r="C6" s="9" t="n">
        <v>100</v>
      </c>
      <c r="E6" s="28" t="s">
        <v>30</v>
      </c>
    </row>
    <row r="7" customFormat="false" ht="19.5" hidden="false" customHeight="true" outlineLevel="0" collapsed="false">
      <c r="B7" s="27" t="s">
        <v>31</v>
      </c>
      <c r="C7" s="29" t="n">
        <v>0.3</v>
      </c>
      <c r="E7" s="28" t="s">
        <v>32</v>
      </c>
    </row>
    <row r="8" customFormat="false" ht="19.5" hidden="false" customHeight="true" outlineLevel="0" collapsed="false">
      <c r="B8" s="27" t="s">
        <v>33</v>
      </c>
      <c r="C8" s="30" t="n">
        <v>0</v>
      </c>
      <c r="E8" s="28" t="s">
        <v>34</v>
      </c>
    </row>
    <row r="9" customFormat="false" ht="19.5" hidden="false" customHeight="true" outlineLevel="0" collapsed="false">
      <c r="B9" s="27" t="s">
        <v>35</v>
      </c>
      <c r="C9" s="30" t="n">
        <v>1</v>
      </c>
      <c r="E9" s="28" t="s">
        <v>36</v>
      </c>
    </row>
    <row r="10" customFormat="false" ht="15.75" hidden="false" customHeight="true" outlineLevel="0" collapsed="false">
      <c r="B10" s="31" t="s">
        <v>37</v>
      </c>
      <c r="C10" s="31"/>
      <c r="D10" s="31"/>
      <c r="E10" s="31"/>
      <c r="F10" s="31"/>
    </row>
    <row r="11" customFormat="false" ht="12" hidden="false" customHeight="true" outlineLevel="0" collapsed="false"/>
    <row r="12" customFormat="false" ht="21.75" hidden="false" customHeight="true" outlineLevel="0" collapsed="false">
      <c r="B12" s="26" t="s">
        <v>38</v>
      </c>
      <c r="C12" s="26"/>
      <c r="D12" s="26"/>
      <c r="E12" s="26"/>
      <c r="F12" s="26"/>
    </row>
    <row r="13" customFormat="false" ht="19.5" hidden="false" customHeight="true" outlineLevel="0" collapsed="false">
      <c r="B13" s="32" t="s">
        <v>39</v>
      </c>
      <c r="C13" s="21" t="n">
        <f aca="false">C6*C8*0.02</f>
        <v>0</v>
      </c>
    </row>
    <row r="14" customFormat="false" ht="19.5" hidden="false" customHeight="true" outlineLevel="0" collapsed="false">
      <c r="B14" s="33" t="s">
        <v>40</v>
      </c>
      <c r="C14" s="23" t="n">
        <f aca="false">C6*C7+C13</f>
        <v>30</v>
      </c>
    </row>
    <row r="15" customFormat="false" ht="19.5" hidden="false" customHeight="true" outlineLevel="0" collapsed="false">
      <c r="B15" s="34" t="s">
        <v>41</v>
      </c>
      <c r="C15" s="19" t="n">
        <f aca="false">C14*C9</f>
        <v>30</v>
      </c>
    </row>
    <row r="16" customFormat="false" ht="19.5" hidden="false" customHeight="true" outlineLevel="0" collapsed="false">
      <c r="B16" s="34" t="s">
        <v>42</v>
      </c>
      <c r="C16" s="19" t="n">
        <f aca="false">C15*12</f>
        <v>360</v>
      </c>
    </row>
    <row r="17" customFormat="false" ht="19.5" hidden="false" customHeight="true" outlineLevel="0" collapsed="false">
      <c r="B17" s="32" t="s">
        <v>43</v>
      </c>
      <c r="C17" s="21" t="n">
        <f aca="false">C13*C9</f>
        <v>0</v>
      </c>
    </row>
    <row r="18" customFormat="false" ht="12" hidden="false" customHeight="true" outlineLevel="0" collapsed="false"/>
    <row r="19" customFormat="false" ht="21.75" hidden="false" customHeight="true" outlineLevel="0" collapsed="false">
      <c r="B19" s="26" t="s">
        <v>44</v>
      </c>
      <c r="C19" s="26"/>
      <c r="D19" s="26"/>
      <c r="E19" s="26"/>
      <c r="F19" s="26"/>
    </row>
    <row r="20" customFormat="false" ht="18" hidden="false" customHeight="true" outlineLevel="0" collapsed="false">
      <c r="B20" s="27" t="s">
        <v>45</v>
      </c>
      <c r="C20" s="35" t="s">
        <v>46</v>
      </c>
      <c r="D20" s="35"/>
      <c r="E20" s="35"/>
      <c r="F20" s="35"/>
    </row>
    <row r="21" customFormat="false" ht="18" hidden="false" customHeight="true" outlineLevel="0" collapsed="false">
      <c r="B21" s="27" t="s">
        <v>47</v>
      </c>
      <c r="C21" s="35" t="s">
        <v>48</v>
      </c>
      <c r="D21" s="35"/>
      <c r="E21" s="35"/>
      <c r="F21" s="35"/>
    </row>
    <row r="22" customFormat="false" ht="18" hidden="false" customHeight="true" outlineLevel="0" collapsed="false">
      <c r="B22" s="27" t="s">
        <v>49</v>
      </c>
      <c r="C22" s="35" t="s">
        <v>50</v>
      </c>
      <c r="D22" s="35"/>
      <c r="E22" s="35"/>
      <c r="F22" s="35"/>
    </row>
    <row r="23" customFormat="false" ht="18" hidden="false" customHeight="true" outlineLevel="0" collapsed="false">
      <c r="B23" s="27" t="s">
        <v>51</v>
      </c>
      <c r="C23" s="35" t="s">
        <v>52</v>
      </c>
      <c r="D23" s="35"/>
      <c r="E23" s="35"/>
      <c r="F23" s="35"/>
    </row>
    <row r="24" customFormat="false" ht="18" hidden="false" customHeight="true" outlineLevel="0" collapsed="false">
      <c r="B24" s="27" t="s">
        <v>53</v>
      </c>
      <c r="C24" s="35" t="s">
        <v>54</v>
      </c>
      <c r="D24" s="35"/>
      <c r="E24" s="35"/>
      <c r="F24" s="35"/>
    </row>
    <row r="25" customFormat="false" ht="18" hidden="false" customHeight="true" outlineLevel="0" collapsed="false">
      <c r="B25" s="27" t="s">
        <v>55</v>
      </c>
      <c r="C25" s="35" t="s">
        <v>56</v>
      </c>
      <c r="D25" s="35"/>
      <c r="E25" s="35"/>
      <c r="F25" s="35"/>
    </row>
    <row r="26" customFormat="false" ht="12" hidden="false" customHeight="true" outlineLevel="0" collapsed="false"/>
    <row r="27" customFormat="false" ht="13.5" hidden="false" customHeight="true" outlineLevel="0" collapsed="false">
      <c r="B27" s="36" t="s">
        <v>57</v>
      </c>
      <c r="C27" s="36"/>
      <c r="D27" s="36"/>
      <c r="E27" s="36"/>
      <c r="F27" s="36"/>
    </row>
  </sheetData>
  <mergeCells count="13">
    <mergeCell ref="B2:F2"/>
    <mergeCell ref="B3:F3"/>
    <mergeCell ref="B5:F5"/>
    <mergeCell ref="B10:F10"/>
    <mergeCell ref="B12:F12"/>
    <mergeCell ref="B19:F19"/>
    <mergeCell ref="C20:F20"/>
    <mergeCell ref="C21:F21"/>
    <mergeCell ref="C22:F22"/>
    <mergeCell ref="C23:F23"/>
    <mergeCell ref="C24:F24"/>
    <mergeCell ref="C25:F25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D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18"/>
    <col collapsed="false" customWidth="true" hidden="false" outlineLevel="0" max="4" min="4" style="0" width="28"/>
    <col collapsed="false" customWidth="true" hidden="false" outlineLevel="0" max="5" min="5" style="0" width="4"/>
  </cols>
  <sheetData>
    <row r="1" customFormat="false" ht="7.5" hidden="false" customHeight="true" outlineLevel="0" collapsed="false"/>
    <row r="2" customFormat="false" ht="30" hidden="false" customHeight="true" outlineLevel="0" collapsed="false">
      <c r="B2" s="37" t="s">
        <v>58</v>
      </c>
      <c r="C2" s="37"/>
      <c r="D2" s="37"/>
    </row>
    <row r="3" customFormat="false" ht="15.75" hidden="false" customHeight="true" outlineLevel="0" collapsed="false">
      <c r="B3" s="38" t="s">
        <v>59</v>
      </c>
      <c r="C3" s="38"/>
      <c r="D3" s="38"/>
    </row>
    <row r="4" customFormat="false" ht="21.75" hidden="false" customHeight="true" outlineLevel="0" collapsed="false">
      <c r="B4" s="26" t="s">
        <v>60</v>
      </c>
      <c r="C4" s="26"/>
      <c r="D4" s="26"/>
    </row>
    <row r="5" customFormat="false" ht="19.5" hidden="false" customHeight="true" outlineLevel="0" collapsed="false">
      <c r="B5" s="39" t="s">
        <v>61</v>
      </c>
      <c r="C5" s="29" t="n">
        <v>0.3</v>
      </c>
      <c r="D5" s="40" t="s">
        <v>62</v>
      </c>
    </row>
    <row r="6" customFormat="false" ht="19.5" hidden="false" customHeight="true" outlineLevel="0" collapsed="false">
      <c r="B6" s="27" t="s">
        <v>63</v>
      </c>
      <c r="C6" s="29" t="n">
        <v>0.38</v>
      </c>
      <c r="D6" s="40" t="s">
        <v>64</v>
      </c>
    </row>
    <row r="7" customFormat="false" ht="19.5" hidden="false" customHeight="true" outlineLevel="0" collapsed="false">
      <c r="B7" s="39" t="s">
        <v>65</v>
      </c>
      <c r="C7" s="29" t="n">
        <v>0.2</v>
      </c>
      <c r="D7" s="40" t="s">
        <v>62</v>
      </c>
    </row>
    <row r="8" customFormat="false" ht="19.5" hidden="false" customHeight="true" outlineLevel="0" collapsed="false">
      <c r="B8" s="27" t="s">
        <v>66</v>
      </c>
      <c r="C8" s="29" t="n">
        <v>0.02</v>
      </c>
      <c r="D8" s="40" t="s">
        <v>62</v>
      </c>
    </row>
    <row r="9" customFormat="false" ht="19.5" hidden="false" customHeight="true" outlineLevel="0" collapsed="false">
      <c r="B9" s="39" t="s">
        <v>67</v>
      </c>
      <c r="C9" s="29" t="n">
        <v>0.05</v>
      </c>
      <c r="D9" s="40" t="s">
        <v>62</v>
      </c>
    </row>
    <row r="10" customFormat="false" ht="19.5" hidden="false" customHeight="true" outlineLevel="0" collapsed="false">
      <c r="B10" s="27" t="s">
        <v>68</v>
      </c>
      <c r="C10" s="30" t="n">
        <v>10</v>
      </c>
      <c r="D10" s="40" t="s">
        <v>69</v>
      </c>
    </row>
    <row r="11" customFormat="false" ht="12" hidden="false" customHeight="true" outlineLevel="0" collapsed="false"/>
    <row r="12" customFormat="false" ht="21.75" hidden="false" customHeight="true" outlineLevel="0" collapsed="false">
      <c r="B12" s="26" t="s">
        <v>70</v>
      </c>
      <c r="C12" s="26"/>
      <c r="D12" s="26"/>
    </row>
    <row r="13" customFormat="false" ht="21.75" hidden="false" customHeight="true" outlineLevel="0" collapsed="false">
      <c r="B13" s="41" t="s">
        <v>71</v>
      </c>
      <c r="C13" s="41" t="s">
        <v>72</v>
      </c>
      <c r="D13" s="41" t="s">
        <v>73</v>
      </c>
    </row>
    <row r="14" customFormat="false" ht="19.5" hidden="false" customHeight="true" outlineLevel="0" collapsed="false">
      <c r="B14" s="42" t="s">
        <v>74</v>
      </c>
      <c r="C14" s="43" t="n">
        <f aca="false">C5</f>
        <v>0.3</v>
      </c>
      <c r="D14" s="44" t="s">
        <v>75</v>
      </c>
    </row>
    <row r="15" customFormat="false" ht="19.5" hidden="false" customHeight="true" outlineLevel="0" collapsed="false">
      <c r="B15" s="45" t="s">
        <v>76</v>
      </c>
      <c r="C15" s="46" t="n">
        <f aca="false">C6</f>
        <v>0.38</v>
      </c>
      <c r="D15" s="47" t="s">
        <v>77</v>
      </c>
    </row>
    <row r="16" customFormat="false" ht="19.5" hidden="false" customHeight="true" outlineLevel="0" collapsed="false">
      <c r="B16" s="42" t="s">
        <v>78</v>
      </c>
      <c r="C16" s="43" t="n">
        <f aca="false">C5</f>
        <v>0.3</v>
      </c>
      <c r="D16" s="44" t="s">
        <v>79</v>
      </c>
    </row>
    <row r="17" customFormat="false" ht="19.5" hidden="false" customHeight="true" outlineLevel="0" collapsed="false">
      <c r="B17" s="45" t="s">
        <v>80</v>
      </c>
      <c r="C17" s="46" t="n">
        <f aca="false">C7</f>
        <v>0.2</v>
      </c>
      <c r="D17" s="47" t="s">
        <v>81</v>
      </c>
    </row>
    <row r="18" customFormat="false" ht="19.5" hidden="false" customHeight="true" outlineLevel="0" collapsed="false">
      <c r="B18" s="42" t="s">
        <v>82</v>
      </c>
      <c r="C18" s="43" t="n">
        <f aca="false">C9</f>
        <v>0.05</v>
      </c>
      <c r="D18" s="44" t="s">
        <v>83</v>
      </c>
    </row>
    <row r="19" customFormat="false" ht="19.5" hidden="false" customHeight="true" outlineLevel="0" collapsed="false">
      <c r="B19" s="45" t="s">
        <v>84</v>
      </c>
      <c r="C19" s="46" t="n">
        <f aca="false">C8</f>
        <v>0.02</v>
      </c>
      <c r="D19" s="47" t="s">
        <v>85</v>
      </c>
    </row>
    <row r="20" customFormat="false" ht="12" hidden="false" customHeight="true" outlineLevel="0" collapsed="false"/>
    <row r="21" customFormat="false" ht="21.75" hidden="false" customHeight="true" outlineLevel="0" collapsed="false">
      <c r="B21" s="26" t="s">
        <v>86</v>
      </c>
      <c r="C21" s="26"/>
      <c r="D21" s="26"/>
    </row>
    <row r="22" customFormat="false" ht="21.75" hidden="false" customHeight="true" outlineLevel="0" collapsed="false">
      <c r="B22" s="41" t="s">
        <v>87</v>
      </c>
      <c r="C22" s="41" t="s">
        <v>88</v>
      </c>
      <c r="D22" s="41" t="s">
        <v>89</v>
      </c>
    </row>
    <row r="23" customFormat="false" ht="19.5" hidden="false" customHeight="true" outlineLevel="0" collapsed="false">
      <c r="B23" s="48" t="s">
        <v>90</v>
      </c>
      <c r="C23" s="48" t="s">
        <v>91</v>
      </c>
      <c r="D23" s="48" t="s">
        <v>92</v>
      </c>
    </row>
    <row r="24" customFormat="false" ht="19.5" hidden="false" customHeight="true" outlineLevel="0" collapsed="false">
      <c r="B24" s="49" t="s">
        <v>93</v>
      </c>
      <c r="C24" s="49" t="s">
        <v>94</v>
      </c>
      <c r="D24" s="49" t="s">
        <v>95</v>
      </c>
    </row>
    <row r="25" customFormat="false" ht="19.5" hidden="false" customHeight="true" outlineLevel="0" collapsed="false">
      <c r="B25" s="48" t="s">
        <v>96</v>
      </c>
      <c r="C25" s="48" t="s">
        <v>97</v>
      </c>
      <c r="D25" s="48" t="s">
        <v>98</v>
      </c>
    </row>
    <row r="26" customFormat="false" ht="19.5" hidden="false" customHeight="true" outlineLevel="0" collapsed="false">
      <c r="B26" s="49" t="s">
        <v>69</v>
      </c>
      <c r="C26" s="49" t="s">
        <v>99</v>
      </c>
      <c r="D26" s="49" t="s">
        <v>100</v>
      </c>
    </row>
    <row r="27" customFormat="false" ht="19.5" hidden="false" customHeight="true" outlineLevel="0" collapsed="false">
      <c r="B27" s="48" t="s">
        <v>101</v>
      </c>
      <c r="C27" s="48" t="s">
        <v>102</v>
      </c>
      <c r="D27" s="48" t="s">
        <v>103</v>
      </c>
    </row>
    <row r="28" customFormat="false" ht="19.5" hidden="false" customHeight="true" outlineLevel="0" collapsed="false">
      <c r="B28" s="49" t="s">
        <v>104</v>
      </c>
      <c r="C28" s="49" t="s">
        <v>105</v>
      </c>
      <c r="D28" s="49" t="s">
        <v>106</v>
      </c>
    </row>
    <row r="29" customFormat="false" ht="12" hidden="false" customHeight="true" outlineLevel="0" collapsed="false"/>
    <row r="30" customFormat="false" ht="21.75" hidden="false" customHeight="true" outlineLevel="0" collapsed="false">
      <c r="B30" s="26" t="s">
        <v>107</v>
      </c>
      <c r="C30" s="26"/>
      <c r="D30" s="26"/>
    </row>
    <row r="31" customFormat="false" ht="18" hidden="false" customHeight="true" outlineLevel="0" collapsed="false">
      <c r="B31" s="50" t="s">
        <v>108</v>
      </c>
      <c r="C31" s="51" t="s">
        <v>109</v>
      </c>
      <c r="D31" s="51"/>
    </row>
    <row r="32" customFormat="false" ht="18" hidden="false" customHeight="true" outlineLevel="0" collapsed="false">
      <c r="B32" s="52" t="s">
        <v>108</v>
      </c>
      <c r="C32" s="53" t="s">
        <v>110</v>
      </c>
      <c r="D32" s="53"/>
    </row>
    <row r="33" customFormat="false" ht="18" hidden="false" customHeight="true" outlineLevel="0" collapsed="false">
      <c r="B33" s="50" t="s">
        <v>108</v>
      </c>
      <c r="C33" s="51" t="s">
        <v>111</v>
      </c>
      <c r="D33" s="51"/>
    </row>
    <row r="34" customFormat="false" ht="18" hidden="false" customHeight="true" outlineLevel="0" collapsed="false">
      <c r="B34" s="52" t="s">
        <v>108</v>
      </c>
      <c r="C34" s="53" t="s">
        <v>112</v>
      </c>
      <c r="D34" s="53"/>
    </row>
    <row r="35" customFormat="false" ht="18" hidden="false" customHeight="true" outlineLevel="0" collapsed="false">
      <c r="B35" s="50" t="s">
        <v>108</v>
      </c>
      <c r="C35" s="51" t="s">
        <v>113</v>
      </c>
      <c r="D35" s="51"/>
    </row>
    <row r="36" customFormat="false" ht="18" hidden="false" customHeight="true" outlineLevel="0" collapsed="false">
      <c r="B36" s="52" t="s">
        <v>108</v>
      </c>
      <c r="C36" s="53" t="s">
        <v>114</v>
      </c>
      <c r="D36" s="53"/>
    </row>
    <row r="37" customFormat="false" ht="18" hidden="false" customHeight="true" outlineLevel="0" collapsed="false">
      <c r="B37" s="50" t="s">
        <v>108</v>
      </c>
      <c r="C37" s="51" t="s">
        <v>115</v>
      </c>
      <c r="D37" s="51"/>
    </row>
    <row r="38" customFormat="false" ht="18" hidden="false" customHeight="true" outlineLevel="0" collapsed="false">
      <c r="B38" s="52" t="s">
        <v>108</v>
      </c>
      <c r="C38" s="53" t="s">
        <v>116</v>
      </c>
      <c r="D38" s="53"/>
    </row>
    <row r="39" customFormat="false" ht="18" hidden="false" customHeight="true" outlineLevel="0" collapsed="false">
      <c r="B39" s="50" t="s">
        <v>108</v>
      </c>
      <c r="C39" s="51" t="s">
        <v>117</v>
      </c>
      <c r="D39" s="51"/>
    </row>
    <row r="40" customFormat="false" ht="18" hidden="false" customHeight="true" outlineLevel="0" collapsed="false">
      <c r="B40" s="52" t="s">
        <v>108</v>
      </c>
      <c r="C40" s="53" t="s">
        <v>118</v>
      </c>
      <c r="D40" s="53"/>
    </row>
    <row r="41" customFormat="false" ht="12" hidden="false" customHeight="true" outlineLevel="0" collapsed="false"/>
    <row r="42" customFormat="false" ht="13.5" hidden="false" customHeight="true" outlineLevel="0" collapsed="false">
      <c r="B42" s="25" t="s">
        <v>119</v>
      </c>
      <c r="C42" s="25"/>
      <c r="D42" s="25"/>
    </row>
  </sheetData>
  <mergeCells count="17">
    <mergeCell ref="B2:D2"/>
    <mergeCell ref="B3:D3"/>
    <mergeCell ref="B4:D4"/>
    <mergeCell ref="B12:D12"/>
    <mergeCell ref="B21:D21"/>
    <mergeCell ref="B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B42:D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42"/>
    <col collapsed="false" customWidth="true" hidden="false" outlineLevel="0" max="4" min="4" style="0" width="4"/>
  </cols>
  <sheetData>
    <row r="1" customFormat="false" ht="7.5" hidden="false" customHeight="true" outlineLevel="0" collapsed="false"/>
    <row r="2" customFormat="false" ht="30" hidden="false" customHeight="true" outlineLevel="0" collapsed="false">
      <c r="B2" s="54" t="s">
        <v>120</v>
      </c>
      <c r="C2" s="54"/>
    </row>
    <row r="3" customFormat="false" ht="15.75" hidden="false" customHeight="true" outlineLevel="0" collapsed="false">
      <c r="B3" s="55" t="s">
        <v>121</v>
      </c>
      <c r="C3" s="55"/>
    </row>
    <row r="4" customFormat="false" ht="9.75" hidden="false" customHeight="true" outlineLevel="0" collapsed="false"/>
    <row r="5" customFormat="false" ht="21.75" hidden="false" customHeight="true" outlineLevel="0" collapsed="false">
      <c r="B5" s="56" t="s">
        <v>122</v>
      </c>
      <c r="C5" s="56" t="s">
        <v>123</v>
      </c>
    </row>
    <row r="6" customFormat="false" ht="36" hidden="false" customHeight="true" outlineLevel="0" collapsed="false">
      <c r="B6" s="57" t="s">
        <v>124</v>
      </c>
      <c r="C6" s="48" t="s">
        <v>125</v>
      </c>
    </row>
    <row r="7" customFormat="false" ht="36" hidden="false" customHeight="true" outlineLevel="0" collapsed="false">
      <c r="B7" s="58" t="s">
        <v>126</v>
      </c>
      <c r="C7" s="49" t="s">
        <v>127</v>
      </c>
    </row>
    <row r="8" customFormat="false" ht="36" hidden="false" customHeight="true" outlineLevel="0" collapsed="false">
      <c r="B8" s="57" t="s">
        <v>128</v>
      </c>
      <c r="C8" s="48" t="s">
        <v>129</v>
      </c>
    </row>
    <row r="9" customFormat="false" ht="36" hidden="false" customHeight="true" outlineLevel="0" collapsed="false">
      <c r="B9" s="58" t="s">
        <v>130</v>
      </c>
      <c r="C9" s="49" t="s">
        <v>131</v>
      </c>
    </row>
    <row r="10" customFormat="false" ht="36" hidden="false" customHeight="true" outlineLevel="0" collapsed="false">
      <c r="B10" s="57" t="s">
        <v>132</v>
      </c>
      <c r="C10" s="48" t="s">
        <v>133</v>
      </c>
    </row>
    <row r="11" customFormat="false" ht="36" hidden="false" customHeight="true" outlineLevel="0" collapsed="false">
      <c r="B11" s="58" t="s">
        <v>134</v>
      </c>
      <c r="C11" s="49" t="s">
        <v>135</v>
      </c>
    </row>
    <row r="12" customFormat="false" ht="36" hidden="false" customHeight="true" outlineLevel="0" collapsed="false">
      <c r="B12" s="57" t="s">
        <v>136</v>
      </c>
      <c r="C12" s="48" t="s">
        <v>137</v>
      </c>
    </row>
    <row r="13" customFormat="false" ht="36" hidden="false" customHeight="true" outlineLevel="0" collapsed="false">
      <c r="B13" s="58" t="s">
        <v>138</v>
      </c>
      <c r="C13" s="49" t="s">
        <v>139</v>
      </c>
    </row>
    <row r="14" customFormat="false" ht="12" hidden="false" customHeight="true" outlineLevel="0" collapsed="false"/>
    <row r="15" customFormat="false" ht="13.5" hidden="false" customHeight="true" outlineLevel="0" collapsed="false">
      <c r="B15" s="25" t="s">
        <v>119</v>
      </c>
      <c r="C15" s="25"/>
    </row>
  </sheetData>
  <mergeCells count="3">
    <mergeCell ref="B2:C2"/>
    <mergeCell ref="B3:C3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2026-04-13T08:29:10Z</dcterms:created>
  <dc:creator>openpyxl</dc:creator>
  <dc:description/>
  <dc:language>en-US</dc:language>
  <cp:lastModifiedBy/>
  <dcterms:modified xsi:type="dcterms:W3CDTF">2026-04-13T08:29:10Z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