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ndelsrechnung" sheetId="1" state="visible" r:id="rId2"/>
    <sheet name="Zollwert-Kalkulator" sheetId="2" state="visible" r:id="rId3"/>
    <sheet name="Pflichtangaben-Checkliste" sheetId="3" state="visible" r:id="rId4"/>
    <sheet name="Controlling-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<sst xmlns="http://schemas.openxmlformats.org/spreadsheetml/2006/main" count="332" uniqueCount="263">
  <si>
    <t xml:space="preserve">HANDELSRECHNUNG  /  COMMERCIAL INVOICE</t>
  </si>
  <si>
    <t xml:space="preserve">A  |  IDENTIFIKATION  /  IDENTIFICATION</t>
  </si>
  <si>
    <t xml:space="preserve">Rechnungsnummer / Invoice No.</t>
  </si>
  <si>
    <t xml:space="preserve">INV-2025-0001</t>
  </si>
  <si>
    <t xml:space="preserve">Rechnungsdatum / Invoice Date</t>
  </si>
  <si>
    <t xml:space="preserve">15.07.2025</t>
  </si>
  <si>
    <t xml:space="preserve">Auftrags-Nr. / Order No.</t>
  </si>
  <si>
    <t xml:space="preserve">PO-98765</t>
  </si>
  <si>
    <t xml:space="preserve">Zahlungsbedingungen / Payment</t>
  </si>
  <si>
    <t xml:space="preserve">30 Tage netto / 30 days net</t>
  </si>
  <si>
    <t xml:space="preserve">Währung / Currency</t>
  </si>
  <si>
    <t xml:space="preserve">EUR</t>
  </si>
  <si>
    <t xml:space="preserve">Incoterms (2020)</t>
  </si>
  <si>
    <t xml:space="preserve">DAP – Delivered at Place (Hamburg)</t>
  </si>
  <si>
    <t xml:space="preserve">Lieferort / Place of Delivery</t>
  </si>
  <si>
    <t xml:space="preserve">Hamburg, Deutschland</t>
  </si>
  <si>
    <t xml:space="preserve">Ursprungsland / Country of Origin</t>
  </si>
  <si>
    <t xml:space="preserve">Deutschland / Germany</t>
  </si>
  <si>
    <t xml:space="preserve">B  |  EXPORTEUR / EXPORTER</t>
  </si>
  <si>
    <t xml:space="preserve">C  |  IMPORTEUR / IMPORTER</t>
  </si>
  <si>
    <t xml:space="preserve">Firma / Company</t>
  </si>
  <si>
    <t xml:space="preserve">Muster GmbH</t>
  </si>
  <si>
    <t xml:space="preserve">Global Trade Inc.</t>
  </si>
  <si>
    <t xml:space="preserve">Straße / Street</t>
  </si>
  <si>
    <t xml:space="preserve">Musterstraße 12</t>
  </si>
  <si>
    <t xml:space="preserve">123 Trade Avenue</t>
  </si>
  <si>
    <t xml:space="preserve">PLZ, Ort / ZIP, City</t>
  </si>
  <si>
    <t xml:space="preserve">80331 München</t>
  </si>
  <si>
    <t xml:space="preserve">City / ZIP</t>
  </si>
  <si>
    <t xml:space="preserve">New York, NY 10001</t>
  </si>
  <si>
    <t xml:space="preserve">Land / Country</t>
  </si>
  <si>
    <t xml:space="preserve">Deutschland</t>
  </si>
  <si>
    <t xml:space="preserve">USA</t>
  </si>
  <si>
    <t xml:space="preserve">Steuer-Nr. / Tax No.</t>
  </si>
  <si>
    <t xml:space="preserve">DE123456789</t>
  </si>
  <si>
    <t xml:space="preserve">Tax ID / EIN</t>
  </si>
  <si>
    <t xml:space="preserve">12-3456789</t>
  </si>
  <si>
    <t xml:space="preserve">EORI-Nummer</t>
  </si>
  <si>
    <t xml:space="preserve">DE1234567890123</t>
  </si>
  <si>
    <t xml:space="preserve">N/A</t>
  </si>
  <si>
    <t xml:space="preserve">Telefon</t>
  </si>
  <si>
    <t xml:space="preserve">+49 89 123456</t>
  </si>
  <si>
    <t xml:space="preserve">+1 212 555 0100</t>
  </si>
  <si>
    <t xml:space="preserve">E-Mail</t>
  </si>
  <si>
    <t xml:space="preserve">export@muster-gmbh.de</t>
  </si>
  <si>
    <t xml:space="preserve">import@globaltrade.com</t>
  </si>
  <si>
    <t xml:space="preserve">D  |  WARENPOSITIONN / LINE ITEMS</t>
  </si>
  <si>
    <t xml:space="preserve">Pos.</t>
  </si>
  <si>
    <t xml:space="preserve">Warenbeschreibung / Description of Goods</t>
  </si>
  <si>
    <t xml:space="preserve">HS-Code</t>
  </si>
  <si>
    <t xml:space="preserve">Menge / Qty</t>
  </si>
  <si>
    <t xml:space="preserve">Einheit</t>
  </si>
  <si>
    <t xml:space="preserve">Einzelpreis / Unit Price (EUR)</t>
  </si>
  <si>
    <t xml:space="preserve">Gesamtpreis / Total (EUR)</t>
  </si>
  <si>
    <t xml:space="preserve">Kupferkabel, isoliert, für Spannungen bis 1000V
Copper cable, insulated, for voltages up to 1000V</t>
  </si>
  <si>
    <t xml:space="preserve">8544.49.91</t>
  </si>
  <si>
    <t xml:space="preserve">m</t>
  </si>
  <si>
    <t xml:space="preserve">Elektrischer Anschlussstecker, Typ IEC 60309
Electrical connector, Type IEC 60309</t>
  </si>
  <si>
    <t xml:space="preserve">8536.90.10</t>
  </si>
  <si>
    <t xml:space="preserve">Stk.</t>
  </si>
  <si>
    <t xml:space="preserve">Kabelschutzschlauch, PVC, Ø 25 mm
Cable conduit, PVC, Ø 25 mm</t>
  </si>
  <si>
    <t xml:space="preserve">3917.23.10</t>
  </si>
  <si>
    <t xml:space="preserve">Warenwert (netto) / Goods Value (net)</t>
  </si>
  <si>
    <t xml:space="preserve">Frachtkosten / Freight Costs</t>
  </si>
  <si>
    <t xml:space="preserve">Versicherung / Insurance</t>
  </si>
  <si>
    <t xml:space="preserve">Rechnungsbetrag gesamt / Invoice Total</t>
  </si>
  <si>
    <t xml:space="preserve">E  |  VERSANDINFORMATIONEN &amp; ERKLÄRUNGEN / SHIPPING &amp; DECLARATIONS</t>
  </si>
  <si>
    <t xml:space="preserve">Transportmittel / Mode of Transport</t>
  </si>
  <si>
    <t xml:space="preserve">Seefracht / Sea Freight</t>
  </si>
  <si>
    <t xml:space="preserve">Verschiffungshafen / Port of Loading</t>
  </si>
  <si>
    <t xml:space="preserve">Bestimmungshafen / Port of Destination</t>
  </si>
  <si>
    <t xml:space="preserve">New York (JFK), USA</t>
  </si>
  <si>
    <t xml:space="preserve">Bruttogewicht / Gross Weight</t>
  </si>
  <si>
    <t xml:space="preserve">485 kg</t>
  </si>
  <si>
    <t xml:space="preserve">Nettogewicht / Net Weight</t>
  </si>
  <si>
    <t xml:space="preserve">462 kg</t>
  </si>
  <si>
    <t xml:space="preserve">Anzahl Packstücke / No. of Packages</t>
  </si>
  <si>
    <t xml:space="preserve">12 Kartons / Cartons</t>
  </si>
  <si>
    <t xml:space="preserve">Abmessungen / Dimensions</t>
  </si>
  <si>
    <t xml:space="preserve">120 x 80 x 60 cm (per Palette)</t>
  </si>
  <si>
    <t xml:space="preserve">Erklärung / Declaration: Hiermit bestätigen wir, dass die oben aufgeführten Angaben korrekt und vollständig sind und dem tatsächlichen Warenwert entsprechen. / We hereby certify that the information stated above is correct and complete and corresponds to the actual value of the goods.</t>
  </si>
  <si>
    <t xml:space="preserve">Ort, Datum / Place, Date:
___________________________</t>
  </si>
  <si>
    <t xml:space="preserve">Unterschrift, Stempel / Signature, Stamp:
___________________________</t>
  </si>
  <si>
    <t xml:space="preserve">ZOLLWERT &amp; ABGABEN KALKULATOR</t>
  </si>
  <si>
    <t xml:space="preserve">Berechnungsformel: Zollwert = Rechnungswert + Transportkosten + Versicherung</t>
  </si>
  <si>
    <t xml:space="preserve">EINGABEN / INPUTS</t>
  </si>
  <si>
    <t xml:space="preserve">Rechnungswert (W_rech)</t>
  </si>
  <si>
    <t xml:space="preserve">Warenwert laut Handelsrechnung</t>
  </si>
  <si>
    <t xml:space="preserve">Transportkosten (K_trans)</t>
  </si>
  <si>
    <t xml:space="preserve">Frachtkosten bis EU-Außengrenze</t>
  </si>
  <si>
    <t xml:space="preserve">Versicherungskosten (K_vers)</t>
  </si>
  <si>
    <t xml:space="preserve">Versicherung bis EU-Außengrenze</t>
  </si>
  <si>
    <t xml:space="preserve">Zollsatz / Customs Duty Rate</t>
  </si>
  <si>
    <t xml:space="preserve">Zollsatz (%) für den HS-Code</t>
  </si>
  <si>
    <t xml:space="preserve">EUSt-Satz / VAT Rate</t>
  </si>
  <si>
    <t xml:space="preserve">Einfuhrumsatzsteuer-Satz</t>
  </si>
  <si>
    <t xml:space="preserve">BERECHNUNGEN / CALCULATIONS</t>
  </si>
  <si>
    <t xml:space="preserve">Zollwert (Z_wert)</t>
  </si>
  <si>
    <t xml:space="preserve">Rechnungswert + Transport + Versicherung</t>
  </si>
  <si>
    <t xml:space="preserve">Zollabgaben</t>
  </si>
  <si>
    <t xml:space="preserve">Zollwert × Zollsatz</t>
  </si>
  <si>
    <t xml:space="preserve">Bemessungsgrundlage EUSt</t>
  </si>
  <si>
    <t xml:space="preserve">Zollwert + Zollabgaben</t>
  </si>
  <si>
    <t xml:space="preserve">Einfuhrumsatzsteuer (EUSt)</t>
  </si>
  <si>
    <t xml:space="preserve">Bemessungsgrundlage × EUSt-Satz</t>
  </si>
  <si>
    <t xml:space="preserve">Gesamtabgaben (Zoll + EUSt)</t>
  </si>
  <si>
    <t xml:space="preserve">Summe aller Abgaben</t>
  </si>
  <si>
    <t xml:space="preserve">Gesamtkosten inkl. Abgaben</t>
  </si>
  <si>
    <t xml:space="preserve">Vollkosten der Einfuhr</t>
  </si>
  <si>
    <t xml:space="preserve">Abgabenquote am Rechnungswert</t>
  </si>
  <si>
    <t xml:space="preserve">(Zoll+EUSt) / Rechnungswert</t>
  </si>
  <si>
    <t xml:space="preserve">SENSITIVITÄTSANALYSE: ZOLLABGABEN BEI VERSCHIEDENEN ZOLLSÄTZEN</t>
  </si>
  <si>
    <t xml:space="preserve">Zollsatz / Duty Rate</t>
  </si>
  <si>
    <t xml:space="preserve">Zollabgaben / Duty</t>
  </si>
  <si>
    <t xml:space="preserve">Gesamtkosten / Total Cost</t>
  </si>
  <si>
    <t xml:space="preserve">HINWEISE / NOTES</t>
  </si>
  <si>
    <t xml:space="preserve">• Blau hinterlegte Felder sind Eingabefelder (Blue = input cells)</t>
  </si>
  <si>
    <t xml:space="preserve">• Grün hinterlegte Felder enthalten Formeln (Green = formula results)</t>
  </si>
  <si>
    <t xml:space="preserve">• Der Zollwert basiert auf CIF-Basis (Cost, Insurance &amp; Freight) bis EU-Außengrenze</t>
  </si>
  <si>
    <t xml:space="preserve">• Die EUSt (Einfuhrumsatzsteuer) ist i. d. R. als Vorsteuer abzugsfähig</t>
  </si>
  <si>
    <t xml:space="preserve">• Quelle Zollsätze: EU TARIC-Datenbank (https://ec.europa.eu/taxation_customs/dds2/taric/)</t>
  </si>
  <si>
    <t xml:space="preserve">PFLICHTANGABEN-CHECKLISTE / MANDATORY REQUIREMENTS CHECKLIST</t>
  </si>
  <si>
    <t xml:space="preserve">1  |  IDENTIFIKATION &amp; PARTEIEN</t>
  </si>
  <si>
    <t xml:space="preserve">Erledigt</t>
  </si>
  <si>
    <t xml:space="preserve">Pflichtangabe / Field</t>
  </si>
  <si>
    <t xml:space="preserve">Beschreibung / Description</t>
  </si>
  <si>
    <t xml:space="preserve">Status</t>
  </si>
  <si>
    <t xml:space="preserve">Rechnungsnummer</t>
  </si>
  <si>
    <t xml:space="preserve">Eindeutige, fortlaufende Identifikationsnummer</t>
  </si>
  <si>
    <t xml:space="preserve">Pflicht</t>
  </si>
  <si>
    <t xml:space="preserve">Rechnungsdatum</t>
  </si>
  <si>
    <t xml:space="preserve">Ausstellungsdatum des Dokuments</t>
  </si>
  <si>
    <t xml:space="preserve">EORI-Nummer Exporteur</t>
  </si>
  <si>
    <t xml:space="preserve">Economic Operators Registration and Identification No.</t>
  </si>
  <si>
    <t xml:space="preserve">Pflicht EU</t>
  </si>
  <si>
    <t xml:space="preserve">EORI-Nummer Importeur</t>
  </si>
  <si>
    <t xml:space="preserve">Je nach Zielland erforderlich</t>
  </si>
  <si>
    <t xml:space="preserve">Empfohlen</t>
  </si>
  <si>
    <t xml:space="preserve">Vollst. Adresse Exporteur</t>
  </si>
  <si>
    <t xml:space="preserve">Exakte Firmierung und Anschrift des Verkäufers</t>
  </si>
  <si>
    <t xml:space="preserve">Vollst. Adresse Importeur</t>
  </si>
  <si>
    <t xml:space="preserve">Exakte Firmierung und Anschrift des Käufers</t>
  </si>
  <si>
    <t xml:space="preserve">Steuer-/USt-ID</t>
  </si>
  <si>
    <t xml:space="preserve">Umsatzsteuer-Identifikationsnummer</t>
  </si>
  <si>
    <t xml:space="preserve">2  |  WARENKLASSIFIZIERUNG</t>
  </si>
  <si>
    <t xml:space="preserve">Warenbeschreibung</t>
  </si>
  <si>
    <t xml:space="preserve">Präzise, handelsübliche Beschreibung (keine Abkürzungen)</t>
  </si>
  <si>
    <t xml:space="preserve">HS-Code (Zolltarifnr.)</t>
  </si>
  <si>
    <t xml:space="preserve">6- bis 8-stellig gemäß Harmonisiertem System</t>
  </si>
  <si>
    <t xml:space="preserve">Ursprungsland</t>
  </si>
  <si>
    <t xml:space="preserve">Land der vollst. Gewinnung oder ausreich. Bearbeitung</t>
  </si>
  <si>
    <t xml:space="preserve">Warenmengen</t>
  </si>
  <si>
    <t xml:space="preserve">Stückzahl, Volumen oder Gewicht je Position</t>
  </si>
  <si>
    <t xml:space="preserve">3  |  LOGISTIK &amp; TRANSPORT</t>
  </si>
  <si>
    <t xml:space="preserve">Nettogewicht</t>
  </si>
  <si>
    <t xml:space="preserve">Gewicht der Ware ohne Verpackung (in kg)</t>
  </si>
  <si>
    <t xml:space="preserve">Bruttogewicht</t>
  </si>
  <si>
    <t xml:space="preserve">Gesamtgewicht inkl. Verpackung (in kg)</t>
  </si>
  <si>
    <t xml:space="preserve">Anzahl Packstücke</t>
  </si>
  <si>
    <t xml:space="preserve">Gesamtanzahl der Versandeinheiten</t>
  </si>
  <si>
    <t xml:space="preserve">Lieferbedingung (z. B. EXW, DAP, CIF, FOB)</t>
  </si>
  <si>
    <t xml:space="preserve">Lieferort</t>
  </si>
  <si>
    <t xml:space="preserve">Genauer Übergabe-/Bestimmungsort gemäß Incoterms</t>
  </si>
  <si>
    <t xml:space="preserve">Transportmittel</t>
  </si>
  <si>
    <t xml:space="preserve">See-, Luft-, Straßen- oder Schienenfracht</t>
  </si>
  <si>
    <t xml:space="preserve">4  |  FINANZEN &amp; WERTE</t>
  </si>
  <si>
    <t xml:space="preserve">Einzelpreise</t>
  </si>
  <si>
    <t xml:space="preserve">Preis je Einheit pro Position</t>
  </si>
  <si>
    <t xml:space="preserve">Gesamtpreise</t>
  </si>
  <si>
    <t xml:space="preserve">Einzelpreis × Menge je Position</t>
  </si>
  <si>
    <t xml:space="preserve">Rechnungsgesamtbetrag</t>
  </si>
  <si>
    <t xml:space="preserve">Summe aller Positionen</t>
  </si>
  <si>
    <t xml:space="preserve">Währungsangabe</t>
  </si>
  <si>
    <t xml:space="preserve">ISO-Währungscode (z. B. EUR, USD, GBP)</t>
  </si>
  <si>
    <t xml:space="preserve">Frachtkosten</t>
  </si>
  <si>
    <t xml:space="preserve">Separat ausgewiesen (wichtig für Zollwertermittlung)</t>
  </si>
  <si>
    <t xml:space="preserve">Versicherungskosten</t>
  </si>
  <si>
    <t xml:space="preserve">Separat ausgewiesen (relevant für CIF-Zollwert)</t>
  </si>
  <si>
    <t xml:space="preserve">Zahlungsbedingungen</t>
  </si>
  <si>
    <t xml:space="preserve">Zahlungsziel, Vorauskasse, Akkreditiv etc.</t>
  </si>
  <si>
    <t xml:space="preserve">5  |  RECHTLICHE ERKLÄRUNGEN</t>
  </si>
  <si>
    <t xml:space="preserve">Konformitätserklärung</t>
  </si>
  <si>
    <t xml:space="preserve">Bestätigung der Richtigkeit und Vollständigkeit</t>
  </si>
  <si>
    <t xml:space="preserve">Unterschrift</t>
  </si>
  <si>
    <t xml:space="preserve">Rechtsgültige Unterschrift des Exporteurs</t>
  </si>
  <si>
    <t xml:space="preserve">Stempel</t>
  </si>
  <si>
    <t xml:space="preserve">Firmenstempel (je nach Zielland erforderlich)</t>
  </si>
  <si>
    <t xml:space="preserve">Länderspez.</t>
  </si>
  <si>
    <t xml:space="preserve">Präferenzursprung</t>
  </si>
  <si>
    <t xml:space="preserve">Bei Freihandelsabkommen (z. B. EUR.1, REX-Erklärung)</t>
  </si>
  <si>
    <t xml:space="preserve">Wenn zutr.</t>
  </si>
  <si>
    <t xml:space="preserve">LEGENDE / LEGEND</t>
  </si>
  <si>
    <t xml:space="preserve">Zwingend erforderlich für Zollanmeldung</t>
  </si>
  <si>
    <t xml:space="preserve">Pflicht für EU-Exporteure (EORI)</t>
  </si>
  <si>
    <t xml:space="preserve">Stark empfohlen zur Vermeidung von Verzögerungen</t>
  </si>
  <si>
    <t xml:space="preserve">Nur bei Anwendbarkeit (z. B. Präferenzursprung)</t>
  </si>
  <si>
    <t xml:space="preserve">EXPORT CONTROLLING DASHBOARD</t>
  </si>
  <si>
    <t xml:space="preserve">A  |  SENDUNGSÜBERSICHT / SHIPMENT OVERVIEW</t>
  </si>
  <si>
    <t xml:space="preserve">Kennzahl / KPI</t>
  </si>
  <si>
    <t xml:space="preserve">Wert / Value</t>
  </si>
  <si>
    <t xml:space="preserve">Bemerkung / Note</t>
  </si>
  <si>
    <t xml:space="preserve">Rechnungswert</t>
  </si>
  <si>
    <t xml:space="preserve">Basis der Kalkulation</t>
  </si>
  <si>
    <t xml:space="preserve">Zollwert (CIF)</t>
  </si>
  <si>
    <t xml:space="preserve">Inkl. Fracht + Versicherung</t>
  </si>
  <si>
    <t xml:space="preserve">Zu zahlen an Zollbehörde</t>
  </si>
  <si>
    <t xml:space="preserve">Einfuhrumsatzsteuer</t>
  </si>
  <si>
    <t xml:space="preserve">Als Vorsteuer abzugsfähig</t>
  </si>
  <si>
    <t xml:space="preserve">Gesamtabgaben</t>
  </si>
  <si>
    <t xml:space="preserve">Zoll + EUSt</t>
  </si>
  <si>
    <t xml:space="preserve">Gesamtkosten</t>
  </si>
  <si>
    <t xml:space="preserve">Abgabenquote</t>
  </si>
  <si>
    <t xml:space="preserve">%</t>
  </si>
  <si>
    <t xml:space="preserve">Abgaben/Rechnungswert</t>
  </si>
  <si>
    <t xml:space="preserve">Anzahl Warenpos.</t>
  </si>
  <si>
    <t xml:space="preserve">Positionen in Handelsrechnung</t>
  </si>
  <si>
    <t xml:space="preserve">B  |  FEHLERRISIKEN &amp; MASSNAHMEN / ERROR RISKS &amp; MEASURES</t>
  </si>
  <si>
    <t xml:space="preserve">Fehlerart / Error Type</t>
  </si>
  <si>
    <t xml:space="preserve">Risiko / Risk Level</t>
  </si>
  <si>
    <t xml:space="preserve">Konsequenz</t>
  </si>
  <si>
    <t xml:space="preserve">Massnahme / Measure</t>
  </si>
  <si>
    <t xml:space="preserve">Falscher HS-Code</t>
  </si>
  <si>
    <t xml:space="preserve">HOCH</t>
  </si>
  <si>
    <t xml:space="preserve">Zollblockade, Nachzahlung, Strafe</t>
  </si>
  <si>
    <t xml:space="preserve">Regelmäßige Pflege Artikelstamm im ERP</t>
  </si>
  <si>
    <t xml:space="preserve">Fehlende EORI-Nummer</t>
  </si>
  <si>
    <t xml:space="preserve">Anmeldung unmöglich, Lieferstopp</t>
  </si>
  <si>
    <t xml:space="preserve">EORI-Nummer vor erstem Export beantragen</t>
  </si>
  <si>
    <t xml:space="preserve">Unvollständige Warenbeschr.</t>
  </si>
  <si>
    <t xml:space="preserve">Beschlagnahmung, Verzögerung</t>
  </si>
  <si>
    <t xml:space="preserve">Standardisierte Beschreibungsvorlagen</t>
  </si>
  <si>
    <t xml:space="preserve">Falsche Incoterms-Angabe</t>
  </si>
  <si>
    <t xml:space="preserve">MITTEL</t>
  </si>
  <si>
    <t xml:space="preserve">Falscher Zollwert, Haftungsrisiken</t>
  </si>
  <si>
    <t xml:space="preserve">Vier-Augen-Prinzip bei Vertragsabschluss</t>
  </si>
  <si>
    <t xml:space="preserve">Fehlende Ursprungsangabe</t>
  </si>
  <si>
    <t xml:space="preserve">Verlust Präferenzbehandlung</t>
  </si>
  <si>
    <t xml:space="preserve">Ursprungsnachweise dokumentieren</t>
  </si>
  <si>
    <t xml:space="preserve">Falscher Rechnungswert</t>
  </si>
  <si>
    <t xml:space="preserve">SEHR HOCH</t>
  </si>
  <si>
    <t xml:space="preserve">Steuer-/Strafrechliche Konsequenzen</t>
  </si>
  <si>
    <t xml:space="preserve">Doppelte Kontrolle, Revision</t>
  </si>
  <si>
    <t xml:space="preserve">Währungsfehler</t>
  </si>
  <si>
    <t xml:space="preserve">Falsche Zollwertberechnung</t>
  </si>
  <si>
    <t xml:space="preserve">ISO-Währungscode angeben, Kurs dokumentieren</t>
  </si>
  <si>
    <t xml:space="preserve">Veraltete HS-Code-Version</t>
  </si>
  <si>
    <t xml:space="preserve">Falsche Klassifizierung</t>
  </si>
  <si>
    <t xml:space="preserve">Jährliche Aktualisierung (HS-Revision)</t>
  </si>
  <si>
    <t xml:space="preserve">C  |  CONTROLLING BEST PRACTICES</t>
  </si>
  <si>
    <t xml:space="preserve">1.  Vier-Augen-Prinzip</t>
  </si>
  <si>
    <t xml:space="preserve">Alle Sendungen über definiertem Schwellenwert doppelt prüfen lassen</t>
  </si>
  <si>
    <t xml:space="preserve">2.  ERP-Integration</t>
  </si>
  <si>
    <t xml:space="preserve">Handelsrechnungsvorlage in ERP-System integrieren – manuelle Fehler eliminieren</t>
  </si>
  <si>
    <t xml:space="preserve">3.  Artikelstammpflege</t>
  </si>
  <si>
    <t xml:space="preserve">HS-Codes im Artikelstamm aktuell halten; jährliche Revision einplanen</t>
  </si>
  <si>
    <t xml:space="preserve">4.  Incoterms-Schulungen</t>
  </si>
  <si>
    <t xml:space="preserve">Regelmäßige Schulungen zu Incoterms 2020 und deren Kostenwirkung</t>
  </si>
  <si>
    <t xml:space="preserve">5.  TARIC-Monitoring</t>
  </si>
  <si>
    <t xml:space="preserve">Zollsatzänderungen im EU-TARIC kontinuierlich überwachen</t>
  </si>
  <si>
    <t xml:space="preserve">6.  Cashflow-Planung</t>
  </si>
  <si>
    <t xml:space="preserve">EUSt-Zahlungen und Vorsteuererstattungen in Liquiditätsplanung einbeziehen</t>
  </si>
  <si>
    <t xml:space="preserve">7.  Dokumentenarchivierung</t>
  </si>
  <si>
    <t xml:space="preserve">Alle Zolldokumente mind. 10 Jahre aufbewahren (§ 147 AO)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</si>
</sst>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-#,##0;\-"/>
    <numFmt numFmtId="166" formatCode="#,##0.00&quot; €&quot;;\(#,##0.00&quot; €)&quot;;\-"/>
    <numFmt numFmtId="167" formatCode="0.0%;\-0.0%;\-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2874A6"/>
      <name val="Arial"/>
      <family val="0"/>
      <charset val="1"/>
    </font>
    <font>
      <sz val="9"/>
      <color rgb="FF555555"/>
      <name val="Arial"/>
      <family val="0"/>
      <charset val="1"/>
    </font>
    <font>
      <sz val="9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4"/>
      <name val="Arial"/>
      <family val="0"/>
      <charset val="1"/>
    </font>
    <font>
      <sz val="10"/>
      <color rgb="FF008000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2E5FA3"/>
        <bgColor rgb="FF2874A6"/>
      </patternFill>
    </fill>
    <fill>
      <patternFill patternType="solid">
        <fgColor rgb="FFF2F2F2"/>
        <bgColor rgb="FFEBF5FB"/>
      </patternFill>
    </fill>
    <fill>
      <patternFill patternType="solid">
        <fgColor rgb="FFEBF5FB"/>
        <bgColor rgb="FFF2F2F2"/>
      </patternFill>
    </fill>
    <fill>
      <patternFill patternType="solid">
        <fgColor rgb="FF2874A6"/>
        <bgColor rgb="FF2E5FA3"/>
      </patternFill>
    </fill>
    <fill>
      <patternFill patternType="solid">
        <fgColor rgb="FFD6E4F0"/>
        <bgColor rgb="FFD5F5E3"/>
      </patternFill>
    </fill>
    <fill>
      <patternFill patternType="solid">
        <fgColor rgb="FFFFFFFF"/>
        <bgColor rgb="FFF2F2F2"/>
      </patternFill>
    </fill>
    <fill>
      <patternFill patternType="solid">
        <fgColor rgb="FFD5F5E3"/>
        <bgColor rgb="FFD6E4F0"/>
      </patternFill>
    </fill>
    <fill>
      <patternFill patternType="solid">
        <fgColor rgb="FFFFF3CD"/>
        <bgColor rgb="FFF2F2F2"/>
      </patternFill>
    </fill>
    <fill>
      <patternFill patternType="solid">
        <fgColor rgb="FFC0392B"/>
        <bgColor rgb="FFE74C3C"/>
      </patternFill>
    </fill>
    <fill>
      <patternFill patternType="solid">
        <fgColor rgb="FF1A5276"/>
        <bgColor rgb="FF2E5FA3"/>
      </patternFill>
    </fill>
    <fill>
      <patternFill patternType="solid">
        <fgColor rgb="FF1E8449"/>
        <bgColor rgb="FF008080"/>
      </patternFill>
    </fill>
    <fill>
      <patternFill patternType="solid">
        <fgColor rgb="FF7D6608"/>
        <bgColor rgb="FF555555"/>
      </patternFill>
    </fill>
    <fill>
      <patternFill patternType="solid">
        <fgColor rgb="FF6C3483"/>
        <bgColor rgb="FF993366"/>
      </patternFill>
    </fill>
    <fill>
      <patternFill patternType="solid">
        <fgColor rgb="FFE74C3C"/>
        <bgColor rgb="FFC0392B"/>
      </patternFill>
    </fill>
    <fill>
      <patternFill patternType="solid">
        <fgColor rgb="FFE67E22"/>
        <bgColor rgb="FFFF99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 diagonalUp="false" diagonalDown="false">
      <left style="thin">
        <color rgb="FFB0C4DE"/>
      </left>
      <right/>
      <top style="thin">
        <color rgb="FFB0C4DE"/>
      </top>
      <bottom style="thin">
        <color rgb="FFB0C4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6608"/>
      <rgbColor rgb="FF800080"/>
      <rgbColor rgb="FF2874A6"/>
      <rgbColor rgb="FFB0C4DE"/>
      <rgbColor rgb="FF808080"/>
      <rgbColor rgb="FF9999FF"/>
      <rgbColor rgb="FF6C3483"/>
      <rgbColor rgb="FFFFF3CD"/>
      <rgbColor rgb="FFEBF5FB"/>
      <rgbColor rgb="FF660066"/>
      <rgbColor rgb="FFE74C3C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5F5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7E22"/>
      <rgbColor rgb="FF555555"/>
      <rgbColor rgb="FF969696"/>
      <rgbColor rgb="FF1F3864"/>
      <rgbColor rgb="FF1E8449"/>
      <rgbColor rgb="FF003300"/>
      <rgbColor rgb="FF333300"/>
      <rgbColor rgb="FFC0392B"/>
      <rgbColor rgb="FF993366"/>
      <rgbColor rgb="FF1A5276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8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7" min="6" style="0" width="14"/>
    <col collapsed="false" customWidth="true" hidden="false" outlineLevel="0" max="8" min="8" style="0" width="10"/>
    <col collapsed="false" customWidth="true" hidden="false" outlineLevel="0" max="9" min="9" style="0" width="3"/>
  </cols>
  <sheetData>
    <row r="1" customFormat="false" ht="6" hidden="false" customHeight="true" outlineLevel="0" collapsed="false"/>
    <row r="2" customFormat="false" ht="43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6" hidden="false" customHeight="true" outlineLevel="0" collapsed="false"/>
    <row r="4" customFormat="false" ht="19.5" hidden="false" customHeight="true" outlineLevel="0" collapsed="false">
      <c r="B4" s="2" t="s">
        <v>1</v>
      </c>
      <c r="C4" s="2"/>
      <c r="D4" s="2"/>
      <c r="E4" s="2"/>
      <c r="F4" s="2"/>
      <c r="G4" s="2"/>
      <c r="H4" s="2"/>
    </row>
    <row r="5" customFormat="false" ht="18" hidden="false" customHeight="true" outlineLevel="0" collapsed="false">
      <c r="B5" s="3" t="s">
        <v>2</v>
      </c>
      <c r="D5" s="4" t="s">
        <v>3</v>
      </c>
      <c r="E5" s="4"/>
      <c r="F5" s="4"/>
      <c r="G5" s="4"/>
      <c r="H5" s="4"/>
    </row>
    <row r="6" customFormat="false" ht="18" hidden="false" customHeight="true" outlineLevel="0" collapsed="false">
      <c r="B6" s="3" t="s">
        <v>4</v>
      </c>
      <c r="D6" s="4" t="s">
        <v>5</v>
      </c>
      <c r="E6" s="4"/>
      <c r="F6" s="4"/>
      <c r="G6" s="4"/>
      <c r="H6" s="4"/>
    </row>
    <row r="7" customFormat="false" ht="18" hidden="false" customHeight="true" outlineLevel="0" collapsed="false">
      <c r="B7" s="3" t="s">
        <v>6</v>
      </c>
      <c r="D7" s="4" t="s">
        <v>7</v>
      </c>
      <c r="E7" s="4"/>
      <c r="F7" s="4"/>
      <c r="G7" s="4"/>
      <c r="H7" s="4"/>
    </row>
    <row r="8" customFormat="false" ht="18" hidden="false" customHeight="true" outlineLevel="0" collapsed="false">
      <c r="B8" s="3" t="s">
        <v>8</v>
      </c>
      <c r="D8" s="4" t="s">
        <v>9</v>
      </c>
      <c r="E8" s="4"/>
      <c r="F8" s="4"/>
      <c r="G8" s="4"/>
      <c r="H8" s="4"/>
    </row>
    <row r="9" customFormat="false" ht="18" hidden="false" customHeight="true" outlineLevel="0" collapsed="false">
      <c r="B9" s="3" t="s">
        <v>10</v>
      </c>
      <c r="D9" s="4" t="s">
        <v>11</v>
      </c>
      <c r="E9" s="4"/>
      <c r="F9" s="4"/>
      <c r="G9" s="4"/>
      <c r="H9" s="4"/>
    </row>
    <row r="10" customFormat="false" ht="18" hidden="false" customHeight="true" outlineLevel="0" collapsed="false">
      <c r="B10" s="3" t="s">
        <v>12</v>
      </c>
      <c r="D10" s="4" t="s">
        <v>13</v>
      </c>
      <c r="E10" s="4"/>
      <c r="F10" s="4"/>
      <c r="G10" s="4"/>
      <c r="H10" s="4"/>
    </row>
    <row r="11" customFormat="false" ht="18" hidden="false" customHeight="true" outlineLevel="0" collapsed="false">
      <c r="B11" s="3" t="s">
        <v>14</v>
      </c>
      <c r="D11" s="4" t="s">
        <v>15</v>
      </c>
      <c r="E11" s="4"/>
      <c r="F11" s="4"/>
      <c r="G11" s="4"/>
      <c r="H11" s="4"/>
    </row>
    <row r="12" customFormat="false" ht="18" hidden="false" customHeight="true" outlineLevel="0" collapsed="false">
      <c r="B12" s="3" t="s">
        <v>16</v>
      </c>
      <c r="D12" s="4" t="s">
        <v>17</v>
      </c>
      <c r="E12" s="4"/>
      <c r="F12" s="4"/>
      <c r="G12" s="4"/>
      <c r="H12" s="4"/>
    </row>
    <row r="13" customFormat="false" ht="6" hidden="false" customHeight="true" outlineLevel="0" collapsed="false"/>
    <row r="14" customFormat="false" ht="19.5" hidden="false" customHeight="true" outlineLevel="0" collapsed="false">
      <c r="B14" s="2" t="s">
        <v>18</v>
      </c>
      <c r="C14" s="2"/>
      <c r="D14" s="2"/>
      <c r="E14" s="2" t="s">
        <v>19</v>
      </c>
      <c r="F14" s="2"/>
      <c r="G14" s="2"/>
      <c r="H14" s="2"/>
    </row>
    <row r="15" customFormat="false" ht="18" hidden="false" customHeight="true" outlineLevel="0" collapsed="false">
      <c r="B15" s="5" t="s">
        <v>20</v>
      </c>
      <c r="C15" s="6" t="s">
        <v>21</v>
      </c>
      <c r="D15" s="6"/>
      <c r="E15" s="5" t="s">
        <v>20</v>
      </c>
      <c r="F15" s="6" t="s">
        <v>22</v>
      </c>
      <c r="G15" s="6"/>
      <c r="H15" s="6"/>
    </row>
    <row r="16" customFormat="false" ht="18" hidden="false" customHeight="true" outlineLevel="0" collapsed="false">
      <c r="B16" s="5" t="s">
        <v>23</v>
      </c>
      <c r="C16" s="6" t="s">
        <v>24</v>
      </c>
      <c r="D16" s="6"/>
      <c r="E16" s="5" t="s">
        <v>23</v>
      </c>
      <c r="F16" s="6" t="s">
        <v>25</v>
      </c>
      <c r="G16" s="6"/>
      <c r="H16" s="6"/>
    </row>
    <row r="17" customFormat="false" ht="18" hidden="false" customHeight="true" outlineLevel="0" collapsed="false">
      <c r="B17" s="5" t="s">
        <v>26</v>
      </c>
      <c r="C17" s="6" t="s">
        <v>27</v>
      </c>
      <c r="D17" s="6"/>
      <c r="E17" s="5" t="s">
        <v>28</v>
      </c>
      <c r="F17" s="6" t="s">
        <v>29</v>
      </c>
      <c r="G17" s="6"/>
      <c r="H17" s="6"/>
    </row>
    <row r="18" customFormat="false" ht="18" hidden="false" customHeight="true" outlineLevel="0" collapsed="false">
      <c r="B18" s="5" t="s">
        <v>30</v>
      </c>
      <c r="C18" s="6" t="s">
        <v>31</v>
      </c>
      <c r="D18" s="6"/>
      <c r="E18" s="5" t="s">
        <v>30</v>
      </c>
      <c r="F18" s="6" t="s">
        <v>32</v>
      </c>
      <c r="G18" s="6"/>
      <c r="H18" s="6"/>
    </row>
    <row r="19" customFormat="false" ht="18" hidden="false" customHeight="true" outlineLevel="0" collapsed="false">
      <c r="B19" s="5" t="s">
        <v>33</v>
      </c>
      <c r="C19" s="6" t="s">
        <v>34</v>
      </c>
      <c r="D19" s="6"/>
      <c r="E19" s="5" t="s">
        <v>35</v>
      </c>
      <c r="F19" s="6" t="s">
        <v>36</v>
      </c>
      <c r="G19" s="6"/>
      <c r="H19" s="6"/>
    </row>
    <row r="20" customFormat="false" ht="18" hidden="false" customHeight="true" outlineLevel="0" collapsed="false">
      <c r="B20" s="5" t="s">
        <v>37</v>
      </c>
      <c r="C20" s="6" t="s">
        <v>38</v>
      </c>
      <c r="D20" s="6"/>
      <c r="E20" s="5" t="s">
        <v>37</v>
      </c>
      <c r="F20" s="6" t="s">
        <v>39</v>
      </c>
      <c r="G20" s="6"/>
      <c r="H20" s="6"/>
    </row>
    <row r="21" customFormat="false" ht="18" hidden="false" customHeight="true" outlineLevel="0" collapsed="false">
      <c r="B21" s="5" t="s">
        <v>40</v>
      </c>
      <c r="C21" s="6" t="s">
        <v>41</v>
      </c>
      <c r="D21" s="6"/>
      <c r="E21" s="5" t="s">
        <v>40</v>
      </c>
      <c r="F21" s="6" t="s">
        <v>42</v>
      </c>
      <c r="G21" s="6"/>
      <c r="H21" s="6"/>
    </row>
    <row r="22" customFormat="false" ht="18" hidden="false" customHeight="true" outlineLevel="0" collapsed="false">
      <c r="B22" s="5" t="s">
        <v>43</v>
      </c>
      <c r="C22" s="6" t="s">
        <v>44</v>
      </c>
      <c r="D22" s="6"/>
      <c r="E22" s="5" t="s">
        <v>43</v>
      </c>
      <c r="F22" s="6" t="s">
        <v>45</v>
      </c>
      <c r="G22" s="6"/>
      <c r="H22" s="6"/>
    </row>
    <row r="23" customFormat="false" ht="18" hidden="false" customHeight="true" outlineLevel="0" collapsed="false"/>
    <row r="24" customFormat="false" ht="6" hidden="false" customHeight="true" outlineLevel="0" collapsed="false"/>
    <row r="25" customFormat="false" ht="19.5" hidden="false" customHeight="true" outlineLevel="0" collapsed="false">
      <c r="B25" s="2" t="s">
        <v>46</v>
      </c>
      <c r="C25" s="2"/>
      <c r="D25" s="2"/>
      <c r="E25" s="2"/>
      <c r="F25" s="2"/>
      <c r="G25" s="2"/>
      <c r="H25" s="2"/>
    </row>
    <row r="26" customFormat="false" ht="30" hidden="false" customHeight="true" outlineLevel="0" collapsed="false">
      <c r="B26" s="7" t="s">
        <v>47</v>
      </c>
      <c r="C26" s="7" t="s">
        <v>48</v>
      </c>
      <c r="D26" s="7" t="s">
        <v>49</v>
      </c>
      <c r="E26" s="7" t="s">
        <v>50</v>
      </c>
      <c r="F26" s="7" t="s">
        <v>51</v>
      </c>
      <c r="G26" s="7" t="s">
        <v>52</v>
      </c>
      <c r="H26" s="7" t="s">
        <v>53</v>
      </c>
    </row>
    <row r="27" customFormat="false" ht="36" hidden="false" customHeight="true" outlineLevel="0" collapsed="false">
      <c r="B27" s="8" t="n">
        <v>1</v>
      </c>
      <c r="C27" s="9" t="s">
        <v>54</v>
      </c>
      <c r="D27" s="10" t="s">
        <v>55</v>
      </c>
      <c r="E27" s="11" t="n">
        <v>500</v>
      </c>
      <c r="F27" s="10" t="s">
        <v>56</v>
      </c>
      <c r="G27" s="12" t="n">
        <v>8.5</v>
      </c>
      <c r="H27" s="13" t="n">
        <f aca="false">IF(E27="","",E27*G27)</f>
        <v>4250</v>
      </c>
    </row>
    <row r="28" customFormat="false" ht="36" hidden="false" customHeight="true" outlineLevel="0" collapsed="false">
      <c r="B28" s="14" t="n">
        <v>2</v>
      </c>
      <c r="C28" s="15" t="s">
        <v>57</v>
      </c>
      <c r="D28" s="16" t="s">
        <v>58</v>
      </c>
      <c r="E28" s="17" t="n">
        <v>200</v>
      </c>
      <c r="F28" s="16" t="s">
        <v>59</v>
      </c>
      <c r="G28" s="18" t="n">
        <v>12</v>
      </c>
      <c r="H28" s="19" t="n">
        <f aca="false">IF(E28="","",E28*G28)</f>
        <v>2400</v>
      </c>
    </row>
    <row r="29" customFormat="false" ht="36" hidden="false" customHeight="true" outlineLevel="0" collapsed="false">
      <c r="B29" s="8" t="n">
        <v>3</v>
      </c>
      <c r="C29" s="9" t="s">
        <v>60</v>
      </c>
      <c r="D29" s="10" t="s">
        <v>61</v>
      </c>
      <c r="E29" s="11" t="n">
        <v>300</v>
      </c>
      <c r="F29" s="10" t="s">
        <v>56</v>
      </c>
      <c r="G29" s="12" t="n">
        <v>2.75</v>
      </c>
      <c r="H29" s="13" t="n">
        <f aca="false">IF(E29="","",E29*G29)</f>
        <v>825</v>
      </c>
    </row>
    <row r="30" customFormat="false" ht="21.75" hidden="false" customHeight="true" outlineLevel="0" collapsed="false">
      <c r="B30" s="14" t="n">
        <v>4</v>
      </c>
      <c r="C30" s="20"/>
      <c r="D30" s="16"/>
      <c r="E30" s="21"/>
      <c r="F30" s="16"/>
      <c r="G30" s="21"/>
      <c r="H30" s="21"/>
    </row>
    <row r="31" customFormat="false" ht="21.75" hidden="false" customHeight="true" outlineLevel="0" collapsed="false">
      <c r="B31" s="8" t="n">
        <v>5</v>
      </c>
      <c r="C31" s="22"/>
      <c r="D31" s="10"/>
      <c r="E31" s="23"/>
      <c r="F31" s="10"/>
      <c r="G31" s="23"/>
      <c r="H31" s="23"/>
    </row>
    <row r="32" customFormat="false" ht="19.5" hidden="false" customHeight="true" outlineLevel="0" collapsed="false">
      <c r="B32" s="24" t="s">
        <v>62</v>
      </c>
      <c r="C32" s="24"/>
      <c r="D32" s="24"/>
      <c r="E32" s="24"/>
      <c r="F32" s="24"/>
      <c r="G32" s="24"/>
      <c r="H32" s="25" t="n">
        <f aca="false">SUM(H27:H31)</f>
        <v>7475</v>
      </c>
    </row>
    <row r="33" customFormat="false" ht="19.5" hidden="false" customHeight="true" outlineLevel="0" collapsed="false">
      <c r="B33" s="26" t="s">
        <v>63</v>
      </c>
      <c r="C33" s="26"/>
      <c r="D33" s="26"/>
      <c r="E33" s="26"/>
      <c r="F33" s="26"/>
      <c r="G33" s="26"/>
      <c r="H33" s="27" t="n">
        <v>500</v>
      </c>
    </row>
    <row r="34" customFormat="false" ht="19.5" hidden="false" customHeight="true" outlineLevel="0" collapsed="false">
      <c r="B34" s="26" t="s">
        <v>64</v>
      </c>
      <c r="C34" s="26"/>
      <c r="D34" s="26"/>
      <c r="E34" s="26"/>
      <c r="F34" s="26"/>
      <c r="G34" s="26"/>
      <c r="H34" s="27" t="n">
        <v>87.5</v>
      </c>
    </row>
    <row r="35" customFormat="false" ht="19.5" hidden="false" customHeight="true" outlineLevel="0" collapsed="false">
      <c r="B35" s="24" t="s">
        <v>65</v>
      </c>
      <c r="C35" s="24"/>
      <c r="D35" s="24"/>
      <c r="E35" s="24"/>
      <c r="F35" s="24"/>
      <c r="G35" s="24"/>
      <c r="H35" s="25" t="n">
        <f aca="false">H32+H33+H34</f>
        <v>8062.5</v>
      </c>
    </row>
    <row r="36" customFormat="false" ht="18" hidden="false" customHeight="true" outlineLevel="0" collapsed="false"/>
    <row r="37" customFormat="false" ht="18" hidden="false" customHeight="true" outlineLevel="0" collapsed="false"/>
    <row r="38" customFormat="false" ht="6" hidden="false" customHeight="true" outlineLevel="0" collapsed="false"/>
    <row r="39" customFormat="false" ht="19.5" hidden="false" customHeight="true" outlineLevel="0" collapsed="false">
      <c r="B39" s="2" t="s">
        <v>66</v>
      </c>
      <c r="C39" s="2"/>
      <c r="D39" s="2"/>
      <c r="E39" s="2"/>
      <c r="F39" s="2"/>
      <c r="G39" s="2"/>
      <c r="H39" s="2"/>
    </row>
    <row r="40" customFormat="false" ht="19.5" hidden="false" customHeight="true" outlineLevel="0" collapsed="false">
      <c r="B40" s="3" t="s">
        <v>67</v>
      </c>
      <c r="C40" s="6" t="s">
        <v>68</v>
      </c>
      <c r="D40" s="6"/>
      <c r="E40" s="6"/>
      <c r="F40" s="6"/>
      <c r="G40" s="6"/>
      <c r="H40" s="6"/>
    </row>
    <row r="41" customFormat="false" ht="19.5" hidden="false" customHeight="true" outlineLevel="0" collapsed="false">
      <c r="B41" s="3" t="s">
        <v>69</v>
      </c>
      <c r="C41" s="6" t="s">
        <v>15</v>
      </c>
      <c r="D41" s="6"/>
      <c r="E41" s="6"/>
      <c r="F41" s="6"/>
      <c r="G41" s="6"/>
      <c r="H41" s="6"/>
    </row>
    <row r="42" customFormat="false" ht="19.5" hidden="false" customHeight="true" outlineLevel="0" collapsed="false">
      <c r="B42" s="3" t="s">
        <v>70</v>
      </c>
      <c r="C42" s="6" t="s">
        <v>71</v>
      </c>
      <c r="D42" s="6"/>
      <c r="E42" s="6"/>
      <c r="F42" s="6"/>
      <c r="G42" s="6"/>
      <c r="H42" s="6"/>
    </row>
    <row r="43" customFormat="false" ht="19.5" hidden="false" customHeight="true" outlineLevel="0" collapsed="false">
      <c r="B43" s="3" t="s">
        <v>72</v>
      </c>
      <c r="C43" s="6" t="s">
        <v>73</v>
      </c>
      <c r="D43" s="6"/>
      <c r="E43" s="6"/>
      <c r="F43" s="6"/>
      <c r="G43" s="6"/>
      <c r="H43" s="6"/>
    </row>
    <row r="44" customFormat="false" ht="19.5" hidden="false" customHeight="true" outlineLevel="0" collapsed="false">
      <c r="B44" s="3" t="s">
        <v>74</v>
      </c>
      <c r="C44" s="6" t="s">
        <v>75</v>
      </c>
      <c r="D44" s="6"/>
      <c r="E44" s="6"/>
      <c r="F44" s="6"/>
      <c r="G44" s="6"/>
      <c r="H44" s="6"/>
    </row>
    <row r="45" customFormat="false" ht="19.5" hidden="false" customHeight="true" outlineLevel="0" collapsed="false">
      <c r="B45" s="3" t="s">
        <v>76</v>
      </c>
      <c r="C45" s="6" t="s">
        <v>77</v>
      </c>
      <c r="D45" s="6"/>
      <c r="E45" s="6"/>
      <c r="F45" s="6"/>
      <c r="G45" s="6"/>
      <c r="H45" s="6"/>
    </row>
    <row r="46" customFormat="false" ht="19.5" hidden="false" customHeight="true" outlineLevel="0" collapsed="false">
      <c r="B46" s="3" t="s">
        <v>78</v>
      </c>
      <c r="C46" s="6" t="s">
        <v>79</v>
      </c>
      <c r="D46" s="6"/>
      <c r="E46" s="6"/>
      <c r="F46" s="6"/>
      <c r="G46" s="6"/>
      <c r="H46" s="6"/>
    </row>
    <row r="47" customFormat="false" ht="18" hidden="false" customHeight="true" outlineLevel="0" collapsed="false"/>
    <row r="48" customFormat="false" ht="6" hidden="false" customHeight="true" outlineLevel="0" collapsed="false"/>
    <row r="49" customFormat="false" ht="39.75" hidden="false" customHeight="true" outlineLevel="0" collapsed="false">
      <c r="B49" s="28" t="s">
        <v>80</v>
      </c>
      <c r="C49" s="28"/>
      <c r="D49" s="28"/>
      <c r="E49" s="28"/>
      <c r="F49" s="28"/>
      <c r="G49" s="28"/>
      <c r="H49" s="28"/>
    </row>
    <row r="50" customFormat="false" ht="6" hidden="false" customHeight="true" outlineLevel="0" collapsed="false"/>
    <row r="51" customFormat="false" ht="6" hidden="false" customHeight="true" outlineLevel="0" collapsed="false"/>
    <row r="52" customFormat="false" ht="18" hidden="false" customHeight="true" outlineLevel="0" collapsed="false">
      <c r="B52" s="29" t="s">
        <v>81</v>
      </c>
      <c r="C52" s="29"/>
      <c r="D52" s="29"/>
      <c r="F52" s="29" t="s">
        <v>82</v>
      </c>
      <c r="G52" s="29"/>
      <c r="H52" s="29"/>
    </row>
    <row r="53" customFormat="false" ht="18" hidden="false" customHeight="true" outlineLevel="0" collapsed="false">
      <c r="B53" s="29"/>
      <c r="C53" s="29"/>
      <c r="D53" s="29"/>
      <c r="F53" s="29"/>
      <c r="G53" s="29"/>
      <c r="H53" s="29"/>
    </row>
    <row r="54" customFormat="false" ht="18" hidden="false" customHeight="true" outlineLevel="0" collapsed="false">
      <c r="B54" s="29"/>
      <c r="C54" s="29"/>
      <c r="D54" s="29"/>
      <c r="F54" s="29"/>
      <c r="G54" s="29"/>
      <c r="H54" s="29"/>
    </row>
    <row r="55" customFormat="false" ht="18" hidden="false" customHeight="true" outlineLevel="0" collapsed="false">
      <c r="B55" s="29"/>
      <c r="C55" s="29"/>
      <c r="D55" s="29"/>
      <c r="F55" s="29"/>
      <c r="G55" s="29"/>
      <c r="H55" s="29"/>
    </row>
    <row r="56" customFormat="false" ht="19.5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44">
    <mergeCell ref="B2:H2"/>
    <mergeCell ref="B4:H4"/>
    <mergeCell ref="D5:H5"/>
    <mergeCell ref="D6:H6"/>
    <mergeCell ref="D7:H7"/>
    <mergeCell ref="D8:H8"/>
    <mergeCell ref="D9:H9"/>
    <mergeCell ref="D10:H10"/>
    <mergeCell ref="D11:H11"/>
    <mergeCell ref="D12:H12"/>
    <mergeCell ref="B14:D14"/>
    <mergeCell ref="E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B25:H25"/>
    <mergeCell ref="B32:G32"/>
    <mergeCell ref="B33:G33"/>
    <mergeCell ref="B34:G34"/>
    <mergeCell ref="B35:G35"/>
    <mergeCell ref="B39:H39"/>
    <mergeCell ref="C40:H40"/>
    <mergeCell ref="C41:H41"/>
    <mergeCell ref="C42:H42"/>
    <mergeCell ref="C43:H43"/>
    <mergeCell ref="C44:H44"/>
    <mergeCell ref="C45:H45"/>
    <mergeCell ref="C46:H46"/>
    <mergeCell ref="B49:H49"/>
    <mergeCell ref="B52:D55"/>
    <mergeCell ref="F52:H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4"/>
    <col collapsed="false" customWidth="true" hidden="false" outlineLevel="0" max="4" min="4" style="0" width="20"/>
    <col collapsed="false" customWidth="true" hidden="false" outlineLevel="0" max="5" min="5" style="0" width="3"/>
  </cols>
  <sheetData>
    <row r="1" customFormat="false" ht="6" hidden="false" customHeight="true" outlineLevel="0" collapsed="false"/>
    <row r="2" customFormat="false" ht="39.75" hidden="false" customHeight="true" outlineLevel="0" collapsed="false">
      <c r="B2" s="30" t="s">
        <v>83</v>
      </c>
      <c r="C2" s="30"/>
      <c r="D2" s="30"/>
    </row>
    <row r="3" customFormat="false" ht="6" hidden="false" customHeight="true" outlineLevel="0" collapsed="false"/>
    <row r="4" customFormat="false" ht="21.75" hidden="false" customHeight="true" outlineLevel="0" collapsed="false">
      <c r="B4" s="31" t="s">
        <v>84</v>
      </c>
      <c r="C4" s="31"/>
      <c r="D4" s="31"/>
    </row>
    <row r="5" customFormat="false" ht="6" hidden="false" customHeight="true" outlineLevel="0" collapsed="false"/>
    <row r="6" customFormat="false" ht="24" hidden="false" customHeight="true" outlineLevel="0" collapsed="false">
      <c r="B6" s="2" t="s">
        <v>85</v>
      </c>
      <c r="C6" s="2"/>
      <c r="D6" s="2"/>
    </row>
    <row r="7" customFormat="false" ht="24" hidden="false" customHeight="true" outlineLevel="0" collapsed="false">
      <c r="B7" s="3" t="s">
        <v>86</v>
      </c>
      <c r="C7" s="32" t="s">
        <v>87</v>
      </c>
      <c r="D7" s="27" t="n">
        <v>10000</v>
      </c>
    </row>
    <row r="8" customFormat="false" ht="24" hidden="false" customHeight="true" outlineLevel="0" collapsed="false">
      <c r="B8" s="3" t="s">
        <v>88</v>
      </c>
      <c r="C8" s="32" t="s">
        <v>89</v>
      </c>
      <c r="D8" s="27" t="n">
        <v>750</v>
      </c>
    </row>
    <row r="9" customFormat="false" ht="24" hidden="false" customHeight="true" outlineLevel="0" collapsed="false">
      <c r="B9" s="3" t="s">
        <v>90</v>
      </c>
      <c r="C9" s="32" t="s">
        <v>91</v>
      </c>
      <c r="D9" s="27" t="n">
        <v>200</v>
      </c>
    </row>
    <row r="10" customFormat="false" ht="24" hidden="false" customHeight="true" outlineLevel="0" collapsed="false">
      <c r="B10" s="3" t="s">
        <v>92</v>
      </c>
      <c r="C10" s="32" t="s">
        <v>93</v>
      </c>
      <c r="D10" s="33" t="n">
        <v>0.045</v>
      </c>
    </row>
    <row r="11" customFormat="false" ht="24" hidden="false" customHeight="true" outlineLevel="0" collapsed="false">
      <c r="B11" s="3" t="s">
        <v>94</v>
      </c>
      <c r="C11" s="32" t="s">
        <v>95</v>
      </c>
      <c r="D11" s="33" t="n">
        <v>0.19</v>
      </c>
    </row>
    <row r="12" customFormat="false" ht="7.5" hidden="false" customHeight="true" outlineLevel="0" collapsed="false"/>
    <row r="13" customFormat="false" ht="24" hidden="false" customHeight="true" outlineLevel="0" collapsed="false">
      <c r="B13" s="2" t="s">
        <v>96</v>
      </c>
      <c r="C13" s="2"/>
      <c r="D13" s="2"/>
    </row>
    <row r="14" customFormat="false" ht="24" hidden="false" customHeight="true" outlineLevel="0" collapsed="false">
      <c r="B14" s="34" t="s">
        <v>97</v>
      </c>
      <c r="C14" s="35" t="s">
        <v>98</v>
      </c>
      <c r="D14" s="36" t="n">
        <f aca="false">D7+D8+D9</f>
        <v>10950</v>
      </c>
    </row>
    <row r="15" customFormat="false" ht="24" hidden="false" customHeight="true" outlineLevel="0" collapsed="false">
      <c r="B15" s="34" t="s">
        <v>99</v>
      </c>
      <c r="C15" s="35" t="s">
        <v>100</v>
      </c>
      <c r="D15" s="36" t="n">
        <f aca="false">D14*D10</f>
        <v>492.75</v>
      </c>
    </row>
    <row r="16" customFormat="false" ht="24" hidden="false" customHeight="true" outlineLevel="0" collapsed="false">
      <c r="B16" s="34" t="s">
        <v>101</v>
      </c>
      <c r="C16" s="35" t="s">
        <v>102</v>
      </c>
      <c r="D16" s="36" t="n">
        <f aca="false">D14+D15</f>
        <v>11442.75</v>
      </c>
    </row>
    <row r="17" customFormat="false" ht="24" hidden="false" customHeight="true" outlineLevel="0" collapsed="false">
      <c r="B17" s="34" t="s">
        <v>103</v>
      </c>
      <c r="C17" s="35" t="s">
        <v>104</v>
      </c>
      <c r="D17" s="36" t="n">
        <f aca="false">D16*D11</f>
        <v>2174.1225</v>
      </c>
    </row>
    <row r="18" customFormat="false" ht="24" hidden="false" customHeight="true" outlineLevel="0" collapsed="false">
      <c r="B18" s="37" t="s">
        <v>105</v>
      </c>
      <c r="C18" s="38" t="s">
        <v>106</v>
      </c>
      <c r="D18" s="25" t="n">
        <f aca="false">D15+D17</f>
        <v>2666.8725</v>
      </c>
    </row>
    <row r="19" customFormat="false" ht="24" hidden="false" customHeight="true" outlineLevel="0" collapsed="false">
      <c r="B19" s="37" t="s">
        <v>107</v>
      </c>
      <c r="C19" s="38" t="s">
        <v>108</v>
      </c>
      <c r="D19" s="25" t="n">
        <f aca="false">D7+D8+D9+D15+D17</f>
        <v>13616.8725</v>
      </c>
    </row>
    <row r="20" customFormat="false" ht="24" hidden="false" customHeight="true" outlineLevel="0" collapsed="false">
      <c r="B20" s="34" t="s">
        <v>109</v>
      </c>
      <c r="C20" s="35" t="s">
        <v>110</v>
      </c>
      <c r="D20" s="39" t="n">
        <f aca="false">D18/D7</f>
        <v>0.26668725</v>
      </c>
    </row>
    <row r="21" customFormat="false" ht="7.5" hidden="false" customHeight="true" outlineLevel="0" collapsed="false"/>
    <row r="22" customFormat="false" ht="24" hidden="false" customHeight="true" outlineLevel="0" collapsed="false">
      <c r="B22" s="40" t="s">
        <v>111</v>
      </c>
      <c r="C22" s="40"/>
      <c r="D22" s="40"/>
    </row>
    <row r="23" customFormat="false" ht="24" hidden="false" customHeight="true" outlineLevel="0" collapsed="false">
      <c r="B23" s="41" t="s">
        <v>112</v>
      </c>
      <c r="C23" s="41" t="s">
        <v>113</v>
      </c>
      <c r="D23" s="41" t="s">
        <v>114</v>
      </c>
    </row>
    <row r="24" customFormat="false" ht="19.5" hidden="false" customHeight="true" outlineLevel="0" collapsed="false">
      <c r="B24" s="42" t="n">
        <v>0</v>
      </c>
      <c r="C24" s="36" t="n">
        <f aca="false">($D$7+$D$8+$D$9)*B24</f>
        <v>0</v>
      </c>
      <c r="D24" s="36" t="n">
        <f aca="false">($D$7+$D$8+$D$9)+C24+(($D$7+$D$8+$D$9+C24)*$D$11)</f>
        <v>13030.5</v>
      </c>
    </row>
    <row r="25" customFormat="false" ht="19.5" hidden="false" customHeight="true" outlineLevel="0" collapsed="false">
      <c r="B25" s="43" t="n">
        <v>0.025</v>
      </c>
      <c r="C25" s="36" t="n">
        <f aca="false">($D$7+$D$8+$D$9)*B25</f>
        <v>273.75</v>
      </c>
      <c r="D25" s="36" t="n">
        <f aca="false">($D$7+$D$8+$D$9)+C25+(($D$7+$D$8+$D$9+C25)*$D$11)</f>
        <v>13356.2625</v>
      </c>
    </row>
    <row r="26" customFormat="false" ht="19.5" hidden="false" customHeight="true" outlineLevel="0" collapsed="false">
      <c r="B26" s="42" t="n">
        <v>0.05</v>
      </c>
      <c r="C26" s="36" t="n">
        <f aca="false">($D$7+$D$8+$D$9)*B26</f>
        <v>547.5</v>
      </c>
      <c r="D26" s="36" t="n">
        <f aca="false">($D$7+$D$8+$D$9)+C26+(($D$7+$D$8+$D$9+C26)*$D$11)</f>
        <v>13682.025</v>
      </c>
    </row>
    <row r="27" customFormat="false" ht="19.5" hidden="false" customHeight="true" outlineLevel="0" collapsed="false">
      <c r="B27" s="43" t="n">
        <v>0.075</v>
      </c>
      <c r="C27" s="36" t="n">
        <f aca="false">($D$7+$D$8+$D$9)*B27</f>
        <v>821.25</v>
      </c>
      <c r="D27" s="36" t="n">
        <f aca="false">($D$7+$D$8+$D$9)+C27+(($D$7+$D$8+$D$9+C27)*$D$11)</f>
        <v>14007.7875</v>
      </c>
    </row>
    <row r="28" customFormat="false" ht="19.5" hidden="false" customHeight="true" outlineLevel="0" collapsed="false">
      <c r="B28" s="42" t="n">
        <v>0.1</v>
      </c>
      <c r="C28" s="36" t="n">
        <f aca="false">($D$7+$D$8+$D$9)*B28</f>
        <v>1095</v>
      </c>
      <c r="D28" s="36" t="n">
        <f aca="false">($D$7+$D$8+$D$9)+C28+(($D$7+$D$8+$D$9+C28)*$D$11)</f>
        <v>14333.55</v>
      </c>
    </row>
    <row r="29" customFormat="false" ht="19.5" hidden="false" customHeight="true" outlineLevel="0" collapsed="false">
      <c r="B29" s="43" t="n">
        <v>0.125</v>
      </c>
      <c r="C29" s="36" t="n">
        <f aca="false">($D$7+$D$8+$D$9)*B29</f>
        <v>1368.75</v>
      </c>
      <c r="D29" s="36" t="n">
        <f aca="false">($D$7+$D$8+$D$9)+C29+(($D$7+$D$8+$D$9+C29)*$D$11)</f>
        <v>14659.3125</v>
      </c>
    </row>
    <row r="30" customFormat="false" ht="19.5" hidden="false" customHeight="true" outlineLevel="0" collapsed="false">
      <c r="B30" s="42" t="n">
        <v>0.15</v>
      </c>
      <c r="C30" s="36" t="n">
        <f aca="false">($D$7+$D$8+$D$9)*B30</f>
        <v>1642.5</v>
      </c>
      <c r="D30" s="36" t="n">
        <f aca="false">($D$7+$D$8+$D$9)+C30+(($D$7+$D$8+$D$9+C30)*$D$11)</f>
        <v>14985.075</v>
      </c>
    </row>
    <row r="31" customFormat="false" ht="19.5" hidden="false" customHeight="true" outlineLevel="0" collapsed="false">
      <c r="B31" s="43" t="n">
        <v>0.2</v>
      </c>
      <c r="C31" s="36" t="n">
        <f aca="false">($D$7+$D$8+$D$9)*B31</f>
        <v>2190</v>
      </c>
      <c r="D31" s="36" t="n">
        <f aca="false">($D$7+$D$8+$D$9)+C31+(($D$7+$D$8+$D$9+C31)*$D$11)</f>
        <v>15636.6</v>
      </c>
    </row>
    <row r="33" customFormat="false" ht="7.5" hidden="false" customHeight="true" outlineLevel="0" collapsed="false"/>
    <row r="34" customFormat="false" ht="19.5" hidden="false" customHeight="true" outlineLevel="0" collapsed="false">
      <c r="B34" s="40" t="s">
        <v>115</v>
      </c>
      <c r="C34" s="40"/>
      <c r="D34" s="40"/>
    </row>
    <row r="35" customFormat="false" ht="19.5" hidden="false" customHeight="true" outlineLevel="0" collapsed="false">
      <c r="B35" s="44" t="s">
        <v>116</v>
      </c>
      <c r="C35" s="44"/>
      <c r="D35" s="44"/>
    </row>
    <row r="36" customFormat="false" ht="19.5" hidden="false" customHeight="true" outlineLevel="0" collapsed="false">
      <c r="B36" s="45" t="s">
        <v>117</v>
      </c>
      <c r="C36" s="45"/>
      <c r="D36" s="45"/>
    </row>
    <row r="37" customFormat="false" ht="19.5" hidden="false" customHeight="true" outlineLevel="0" collapsed="false">
      <c r="B37" s="45" t="s">
        <v>118</v>
      </c>
      <c r="C37" s="45"/>
      <c r="D37" s="45"/>
    </row>
    <row r="38" customFormat="false" ht="19.5" hidden="false" customHeight="true" outlineLevel="0" collapsed="false">
      <c r="B38" s="45" t="s">
        <v>119</v>
      </c>
      <c r="C38" s="45"/>
      <c r="D38" s="45"/>
    </row>
    <row r="39" customFormat="false" ht="19.5" hidden="false" customHeight="true" outlineLevel="0" collapsed="false">
      <c r="B39" s="45" t="s">
        <v>120</v>
      </c>
      <c r="C39" s="45"/>
      <c r="D39" s="45"/>
    </row>
  </sheetData>
  <mergeCells count="11">
    <mergeCell ref="B2:D2"/>
    <mergeCell ref="B4:D4"/>
    <mergeCell ref="B6:D6"/>
    <mergeCell ref="B13:D13"/>
    <mergeCell ref="B22:D22"/>
    <mergeCell ref="B34:D34"/>
    <mergeCell ref="B35:D35"/>
    <mergeCell ref="B36:D36"/>
    <mergeCell ref="B37:D37"/>
    <mergeCell ref="B38:D38"/>
    <mergeCell ref="B39:D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35"/>
    <col collapsed="false" customWidth="true" hidden="false" outlineLevel="0" max="4" min="4" style="0" width="42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6" hidden="false" customHeight="true" outlineLevel="0" collapsed="false"/>
    <row r="2" customFormat="false" ht="39.75" hidden="false" customHeight="true" outlineLevel="0" collapsed="false">
      <c r="B2" s="46" t="s">
        <v>121</v>
      </c>
      <c r="C2" s="46"/>
      <c r="D2" s="46"/>
      <c r="E2" s="46"/>
    </row>
    <row r="3" customFormat="false" ht="6" hidden="false" customHeight="true" outlineLevel="0" collapsed="false"/>
    <row r="4" customFormat="false" ht="25.5" hidden="false" customHeight="true" outlineLevel="0" collapsed="false">
      <c r="B4" s="2" t="s">
        <v>122</v>
      </c>
      <c r="C4" s="2"/>
      <c r="D4" s="2"/>
      <c r="E4" s="2"/>
    </row>
    <row r="5" customFormat="false" ht="21.75" hidden="false" customHeight="true" outlineLevel="0" collapsed="false">
      <c r="B5" s="7" t="s">
        <v>123</v>
      </c>
      <c r="C5" s="7" t="s">
        <v>124</v>
      </c>
      <c r="D5" s="7" t="s">
        <v>125</v>
      </c>
      <c r="E5" s="7" t="s">
        <v>126</v>
      </c>
    </row>
    <row r="6" customFormat="false" ht="21.75" hidden="false" customHeight="true" outlineLevel="0" collapsed="false">
      <c r="B6" s="47"/>
      <c r="C6" s="48" t="s">
        <v>127</v>
      </c>
      <c r="D6" s="22" t="s">
        <v>128</v>
      </c>
      <c r="E6" s="49" t="s">
        <v>129</v>
      </c>
    </row>
    <row r="7" customFormat="false" ht="21.75" hidden="false" customHeight="true" outlineLevel="0" collapsed="false">
      <c r="B7" s="47"/>
      <c r="C7" s="50" t="s">
        <v>130</v>
      </c>
      <c r="D7" s="20" t="s">
        <v>131</v>
      </c>
      <c r="E7" s="49" t="s">
        <v>129</v>
      </c>
    </row>
    <row r="8" customFormat="false" ht="21.75" hidden="false" customHeight="true" outlineLevel="0" collapsed="false">
      <c r="B8" s="47"/>
      <c r="C8" s="48" t="s">
        <v>132</v>
      </c>
      <c r="D8" s="22" t="s">
        <v>133</v>
      </c>
      <c r="E8" s="51" t="s">
        <v>134</v>
      </c>
    </row>
    <row r="9" customFormat="false" ht="21.75" hidden="false" customHeight="true" outlineLevel="0" collapsed="false">
      <c r="B9" s="47"/>
      <c r="C9" s="50" t="s">
        <v>135</v>
      </c>
      <c r="D9" s="20" t="s">
        <v>136</v>
      </c>
      <c r="E9" s="52" t="s">
        <v>137</v>
      </c>
    </row>
    <row r="10" customFormat="false" ht="21.75" hidden="false" customHeight="true" outlineLevel="0" collapsed="false">
      <c r="B10" s="47"/>
      <c r="C10" s="48" t="s">
        <v>138</v>
      </c>
      <c r="D10" s="22" t="s">
        <v>139</v>
      </c>
      <c r="E10" s="49" t="s">
        <v>129</v>
      </c>
    </row>
    <row r="11" customFormat="false" ht="21.75" hidden="false" customHeight="true" outlineLevel="0" collapsed="false">
      <c r="B11" s="47"/>
      <c r="C11" s="50" t="s">
        <v>140</v>
      </c>
      <c r="D11" s="20" t="s">
        <v>141</v>
      </c>
      <c r="E11" s="49" t="s">
        <v>129</v>
      </c>
    </row>
    <row r="12" customFormat="false" ht="21.75" hidden="false" customHeight="true" outlineLevel="0" collapsed="false">
      <c r="B12" s="47"/>
      <c r="C12" s="48" t="s">
        <v>142</v>
      </c>
      <c r="D12" s="22" t="s">
        <v>143</v>
      </c>
      <c r="E12" s="52" t="s">
        <v>137</v>
      </c>
    </row>
    <row r="14" customFormat="false" ht="25.5" hidden="false" customHeight="true" outlineLevel="0" collapsed="false">
      <c r="B14" s="2" t="s">
        <v>144</v>
      </c>
      <c r="C14" s="2"/>
      <c r="D14" s="2"/>
      <c r="E14" s="2"/>
    </row>
    <row r="15" customFormat="false" ht="21.75" hidden="false" customHeight="true" outlineLevel="0" collapsed="false">
      <c r="B15" s="7" t="s">
        <v>123</v>
      </c>
      <c r="C15" s="7" t="s">
        <v>124</v>
      </c>
      <c r="D15" s="7" t="s">
        <v>125</v>
      </c>
      <c r="E15" s="7" t="s">
        <v>126</v>
      </c>
    </row>
    <row r="16" customFormat="false" ht="21.75" hidden="false" customHeight="true" outlineLevel="0" collapsed="false">
      <c r="B16" s="47"/>
      <c r="C16" s="48" t="s">
        <v>145</v>
      </c>
      <c r="D16" s="22" t="s">
        <v>146</v>
      </c>
      <c r="E16" s="49" t="s">
        <v>129</v>
      </c>
    </row>
    <row r="17" customFormat="false" ht="21.75" hidden="false" customHeight="true" outlineLevel="0" collapsed="false">
      <c r="B17" s="47"/>
      <c r="C17" s="50" t="s">
        <v>147</v>
      </c>
      <c r="D17" s="20" t="s">
        <v>148</v>
      </c>
      <c r="E17" s="49" t="s">
        <v>129</v>
      </c>
    </row>
    <row r="18" customFormat="false" ht="21.75" hidden="false" customHeight="true" outlineLevel="0" collapsed="false">
      <c r="B18" s="47"/>
      <c r="C18" s="48" t="s">
        <v>149</v>
      </c>
      <c r="D18" s="22" t="s">
        <v>150</v>
      </c>
      <c r="E18" s="49" t="s">
        <v>129</v>
      </c>
    </row>
    <row r="19" customFormat="false" ht="21.75" hidden="false" customHeight="true" outlineLevel="0" collapsed="false">
      <c r="B19" s="47"/>
      <c r="C19" s="50" t="s">
        <v>151</v>
      </c>
      <c r="D19" s="20" t="s">
        <v>152</v>
      </c>
      <c r="E19" s="49" t="s">
        <v>129</v>
      </c>
    </row>
    <row r="21" customFormat="false" ht="25.5" hidden="false" customHeight="true" outlineLevel="0" collapsed="false">
      <c r="B21" s="2" t="s">
        <v>153</v>
      </c>
      <c r="C21" s="2"/>
      <c r="D21" s="2"/>
      <c r="E21" s="2"/>
    </row>
    <row r="22" customFormat="false" ht="21.75" hidden="false" customHeight="true" outlineLevel="0" collapsed="false">
      <c r="B22" s="7" t="s">
        <v>123</v>
      </c>
      <c r="C22" s="7" t="s">
        <v>124</v>
      </c>
      <c r="D22" s="7" t="s">
        <v>125</v>
      </c>
      <c r="E22" s="7" t="s">
        <v>126</v>
      </c>
    </row>
    <row r="23" customFormat="false" ht="21.75" hidden="false" customHeight="true" outlineLevel="0" collapsed="false">
      <c r="B23" s="47"/>
      <c r="C23" s="48" t="s">
        <v>154</v>
      </c>
      <c r="D23" s="22" t="s">
        <v>155</v>
      </c>
      <c r="E23" s="49" t="s">
        <v>129</v>
      </c>
    </row>
    <row r="24" customFormat="false" ht="21.75" hidden="false" customHeight="true" outlineLevel="0" collapsed="false">
      <c r="B24" s="47"/>
      <c r="C24" s="50" t="s">
        <v>156</v>
      </c>
      <c r="D24" s="20" t="s">
        <v>157</v>
      </c>
      <c r="E24" s="49" t="s">
        <v>129</v>
      </c>
    </row>
    <row r="25" customFormat="false" ht="21.75" hidden="false" customHeight="true" outlineLevel="0" collapsed="false">
      <c r="B25" s="47"/>
      <c r="C25" s="48" t="s">
        <v>158</v>
      </c>
      <c r="D25" s="22" t="s">
        <v>159</v>
      </c>
      <c r="E25" s="49" t="s">
        <v>129</v>
      </c>
    </row>
    <row r="26" customFormat="false" ht="21.75" hidden="false" customHeight="true" outlineLevel="0" collapsed="false">
      <c r="B26" s="47"/>
      <c r="C26" s="50" t="s">
        <v>12</v>
      </c>
      <c r="D26" s="20" t="s">
        <v>160</v>
      </c>
      <c r="E26" s="49" t="s">
        <v>129</v>
      </c>
    </row>
    <row r="27" customFormat="false" ht="21.75" hidden="false" customHeight="true" outlineLevel="0" collapsed="false">
      <c r="B27" s="47"/>
      <c r="C27" s="48" t="s">
        <v>161</v>
      </c>
      <c r="D27" s="22" t="s">
        <v>162</v>
      </c>
      <c r="E27" s="49" t="s">
        <v>129</v>
      </c>
    </row>
    <row r="28" customFormat="false" ht="21.75" hidden="false" customHeight="true" outlineLevel="0" collapsed="false">
      <c r="B28" s="47"/>
      <c r="C28" s="50" t="s">
        <v>163</v>
      </c>
      <c r="D28" s="20" t="s">
        <v>164</v>
      </c>
      <c r="E28" s="52" t="s">
        <v>137</v>
      </c>
    </row>
    <row r="30" customFormat="false" ht="25.5" hidden="false" customHeight="true" outlineLevel="0" collapsed="false">
      <c r="B30" s="2" t="s">
        <v>165</v>
      </c>
      <c r="C30" s="2"/>
      <c r="D30" s="2"/>
      <c r="E30" s="2"/>
    </row>
    <row r="31" customFormat="false" ht="21.75" hidden="false" customHeight="true" outlineLevel="0" collapsed="false">
      <c r="B31" s="7" t="s">
        <v>123</v>
      </c>
      <c r="C31" s="7" t="s">
        <v>124</v>
      </c>
      <c r="D31" s="7" t="s">
        <v>125</v>
      </c>
      <c r="E31" s="7" t="s">
        <v>126</v>
      </c>
    </row>
    <row r="32" customFormat="false" ht="21.75" hidden="false" customHeight="true" outlineLevel="0" collapsed="false">
      <c r="B32" s="47"/>
      <c r="C32" s="48" t="s">
        <v>166</v>
      </c>
      <c r="D32" s="22" t="s">
        <v>167</v>
      </c>
      <c r="E32" s="49" t="s">
        <v>129</v>
      </c>
    </row>
    <row r="33" customFormat="false" ht="21.75" hidden="false" customHeight="true" outlineLevel="0" collapsed="false">
      <c r="B33" s="47"/>
      <c r="C33" s="50" t="s">
        <v>168</v>
      </c>
      <c r="D33" s="20" t="s">
        <v>169</v>
      </c>
      <c r="E33" s="49" t="s">
        <v>129</v>
      </c>
    </row>
    <row r="34" customFormat="false" ht="21.75" hidden="false" customHeight="true" outlineLevel="0" collapsed="false">
      <c r="B34" s="47"/>
      <c r="C34" s="48" t="s">
        <v>170</v>
      </c>
      <c r="D34" s="22" t="s">
        <v>171</v>
      </c>
      <c r="E34" s="49" t="s">
        <v>129</v>
      </c>
    </row>
    <row r="35" customFormat="false" ht="21.75" hidden="false" customHeight="true" outlineLevel="0" collapsed="false">
      <c r="B35" s="47"/>
      <c r="C35" s="50" t="s">
        <v>172</v>
      </c>
      <c r="D35" s="20" t="s">
        <v>173</v>
      </c>
      <c r="E35" s="49" t="s">
        <v>129</v>
      </c>
    </row>
    <row r="36" customFormat="false" ht="21.75" hidden="false" customHeight="true" outlineLevel="0" collapsed="false">
      <c r="B36" s="47"/>
      <c r="C36" s="48" t="s">
        <v>174</v>
      </c>
      <c r="D36" s="22" t="s">
        <v>175</v>
      </c>
      <c r="E36" s="52" t="s">
        <v>137</v>
      </c>
    </row>
    <row r="37" customFormat="false" ht="21.75" hidden="false" customHeight="true" outlineLevel="0" collapsed="false">
      <c r="B37" s="47"/>
      <c r="C37" s="50" t="s">
        <v>176</v>
      </c>
      <c r="D37" s="20" t="s">
        <v>177</v>
      </c>
      <c r="E37" s="52" t="s">
        <v>137</v>
      </c>
    </row>
    <row r="38" customFormat="false" ht="21.75" hidden="false" customHeight="true" outlineLevel="0" collapsed="false">
      <c r="B38" s="47"/>
      <c r="C38" s="48" t="s">
        <v>178</v>
      </c>
      <c r="D38" s="22" t="s">
        <v>179</v>
      </c>
      <c r="E38" s="52" t="s">
        <v>137</v>
      </c>
    </row>
    <row r="40" customFormat="false" ht="25.5" hidden="false" customHeight="true" outlineLevel="0" collapsed="false">
      <c r="B40" s="2" t="s">
        <v>180</v>
      </c>
      <c r="C40" s="2"/>
      <c r="D40" s="2"/>
      <c r="E40" s="2"/>
    </row>
    <row r="41" customFormat="false" ht="21.75" hidden="false" customHeight="true" outlineLevel="0" collapsed="false">
      <c r="B41" s="7" t="s">
        <v>123</v>
      </c>
      <c r="C41" s="7" t="s">
        <v>124</v>
      </c>
      <c r="D41" s="7" t="s">
        <v>125</v>
      </c>
      <c r="E41" s="7" t="s">
        <v>126</v>
      </c>
    </row>
    <row r="42" customFormat="false" ht="21.75" hidden="false" customHeight="true" outlineLevel="0" collapsed="false">
      <c r="B42" s="47"/>
      <c r="C42" s="48" t="s">
        <v>181</v>
      </c>
      <c r="D42" s="22" t="s">
        <v>182</v>
      </c>
      <c r="E42" s="49" t="s">
        <v>129</v>
      </c>
    </row>
    <row r="43" customFormat="false" ht="21.75" hidden="false" customHeight="true" outlineLevel="0" collapsed="false">
      <c r="B43" s="47"/>
      <c r="C43" s="50" t="s">
        <v>183</v>
      </c>
      <c r="D43" s="20" t="s">
        <v>184</v>
      </c>
      <c r="E43" s="49" t="s">
        <v>129</v>
      </c>
    </row>
    <row r="44" customFormat="false" ht="21.75" hidden="false" customHeight="true" outlineLevel="0" collapsed="false">
      <c r="B44" s="47"/>
      <c r="C44" s="48" t="s">
        <v>185</v>
      </c>
      <c r="D44" s="22" t="s">
        <v>186</v>
      </c>
      <c r="E44" s="53" t="s">
        <v>187</v>
      </c>
    </row>
    <row r="45" customFormat="false" ht="21.75" hidden="false" customHeight="true" outlineLevel="0" collapsed="false">
      <c r="B45" s="47"/>
      <c r="C45" s="50" t="s">
        <v>188</v>
      </c>
      <c r="D45" s="20" t="s">
        <v>189</v>
      </c>
      <c r="E45" s="54" t="s">
        <v>190</v>
      </c>
    </row>
    <row r="47" customFormat="false" ht="6" hidden="false" customHeight="true" outlineLevel="0" collapsed="false"/>
    <row r="48" customFormat="false" ht="21.75" hidden="false" customHeight="true" outlineLevel="0" collapsed="false">
      <c r="B48" s="40" t="s">
        <v>191</v>
      </c>
      <c r="C48" s="40"/>
      <c r="D48" s="40"/>
      <c r="E48" s="40"/>
    </row>
    <row r="49" customFormat="false" ht="19.5" hidden="false" customHeight="true" outlineLevel="0" collapsed="false">
      <c r="B49" s="49" t="s">
        <v>129</v>
      </c>
      <c r="C49" s="55" t="s">
        <v>192</v>
      </c>
      <c r="D49" s="55"/>
      <c r="E49" s="55"/>
    </row>
    <row r="50" customFormat="false" ht="19.5" hidden="false" customHeight="true" outlineLevel="0" collapsed="false">
      <c r="B50" s="51" t="s">
        <v>134</v>
      </c>
      <c r="C50" s="55" t="s">
        <v>193</v>
      </c>
      <c r="D50" s="55"/>
      <c r="E50" s="55"/>
    </row>
    <row r="51" customFormat="false" ht="19.5" hidden="false" customHeight="true" outlineLevel="0" collapsed="false">
      <c r="B51" s="52" t="s">
        <v>137</v>
      </c>
      <c r="C51" s="55" t="s">
        <v>194</v>
      </c>
      <c r="D51" s="55"/>
      <c r="E51" s="55"/>
    </row>
    <row r="52" customFormat="false" ht="19.5" hidden="false" customHeight="true" outlineLevel="0" collapsed="false">
      <c r="B52" s="53" t="s">
        <v>187</v>
      </c>
      <c r="C52" s="55" t="s">
        <v>136</v>
      </c>
      <c r="D52" s="55"/>
      <c r="E52" s="55"/>
    </row>
    <row r="53" customFormat="false" ht="19.5" hidden="false" customHeight="true" outlineLevel="0" collapsed="false">
      <c r="B53" s="54" t="s">
        <v>190</v>
      </c>
      <c r="C53" s="55" t="s">
        <v>195</v>
      </c>
      <c r="D53" s="55"/>
      <c r="E53" s="55"/>
    </row>
  </sheetData>
  <mergeCells count="12">
    <mergeCell ref="B2:E2"/>
    <mergeCell ref="B4:E4"/>
    <mergeCell ref="B14:E14"/>
    <mergeCell ref="B21:E21"/>
    <mergeCell ref="B30:E30"/>
    <mergeCell ref="B40:E40"/>
    <mergeCell ref="B48:E48"/>
    <mergeCell ref="C49:E49"/>
    <mergeCell ref="C50:E50"/>
    <mergeCell ref="C51:E51"/>
    <mergeCell ref="C52:E52"/>
    <mergeCell ref="C53:E5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5" min="3" style="0" width="20"/>
    <col collapsed="false" customWidth="true" hidden="false" outlineLevel="0" max="6" min="6" style="0" width="3"/>
  </cols>
  <sheetData>
    <row r="1" customFormat="false" ht="6" hidden="false" customHeight="true" outlineLevel="0" collapsed="false"/>
    <row r="2" customFormat="false" ht="39.75" hidden="false" customHeight="true" outlineLevel="0" collapsed="false">
      <c r="B2" s="46" t="s">
        <v>196</v>
      </c>
      <c r="C2" s="46"/>
      <c r="D2" s="46"/>
      <c r="E2" s="46"/>
    </row>
    <row r="3" customFormat="false" ht="6" hidden="false" customHeight="true" outlineLevel="0" collapsed="false"/>
    <row r="4" customFormat="false" ht="24" hidden="false" customHeight="true" outlineLevel="0" collapsed="false">
      <c r="B4" s="2" t="s">
        <v>197</v>
      </c>
      <c r="C4" s="2"/>
      <c r="D4" s="2"/>
      <c r="E4" s="2"/>
    </row>
    <row r="5" customFormat="false" ht="21.75" hidden="false" customHeight="true" outlineLevel="0" collapsed="false">
      <c r="B5" s="7" t="s">
        <v>198</v>
      </c>
      <c r="C5" s="7" t="s">
        <v>199</v>
      </c>
      <c r="D5" s="7" t="s">
        <v>51</v>
      </c>
      <c r="E5" s="7" t="s">
        <v>200</v>
      </c>
    </row>
    <row r="6" customFormat="false" ht="21.75" hidden="false" customHeight="true" outlineLevel="0" collapsed="false">
      <c r="B6" s="48" t="s">
        <v>201</v>
      </c>
      <c r="C6" s="56" t="n">
        <f aca="false">'Zollwert-Kalkulator'!D7</f>
        <v>10000</v>
      </c>
      <c r="D6" s="57" t="s">
        <v>11</v>
      </c>
      <c r="E6" s="35" t="s">
        <v>202</v>
      </c>
    </row>
    <row r="7" customFormat="false" ht="21.75" hidden="false" customHeight="true" outlineLevel="0" collapsed="false">
      <c r="B7" s="50" t="s">
        <v>203</v>
      </c>
      <c r="C7" s="56" t="n">
        <f aca="false">'Zollwert-Kalkulator'!D14</f>
        <v>10950</v>
      </c>
      <c r="D7" s="58" t="s">
        <v>11</v>
      </c>
      <c r="E7" s="59" t="s">
        <v>204</v>
      </c>
    </row>
    <row r="8" customFormat="false" ht="21.75" hidden="false" customHeight="true" outlineLevel="0" collapsed="false">
      <c r="B8" s="48" t="s">
        <v>99</v>
      </c>
      <c r="C8" s="56" t="n">
        <f aca="false">'Zollwert-Kalkulator'!D15</f>
        <v>492.75</v>
      </c>
      <c r="D8" s="57" t="s">
        <v>11</v>
      </c>
      <c r="E8" s="35" t="s">
        <v>205</v>
      </c>
    </row>
    <row r="9" customFormat="false" ht="21.75" hidden="false" customHeight="true" outlineLevel="0" collapsed="false">
      <c r="B9" s="50" t="s">
        <v>206</v>
      </c>
      <c r="C9" s="56" t="n">
        <f aca="false">'Zollwert-Kalkulator'!D17</f>
        <v>2174.1225</v>
      </c>
      <c r="D9" s="58" t="s">
        <v>11</v>
      </c>
      <c r="E9" s="59" t="s">
        <v>207</v>
      </c>
    </row>
    <row r="10" customFormat="false" ht="21.75" hidden="false" customHeight="true" outlineLevel="0" collapsed="false">
      <c r="B10" s="48" t="s">
        <v>208</v>
      </c>
      <c r="C10" s="56" t="n">
        <f aca="false">'Zollwert-Kalkulator'!D18</f>
        <v>2666.8725</v>
      </c>
      <c r="D10" s="57" t="s">
        <v>11</v>
      </c>
      <c r="E10" s="35" t="s">
        <v>209</v>
      </c>
    </row>
    <row r="11" customFormat="false" ht="21.75" hidden="false" customHeight="true" outlineLevel="0" collapsed="false">
      <c r="B11" s="50" t="s">
        <v>210</v>
      </c>
      <c r="C11" s="56" t="n">
        <f aca="false">'Zollwert-Kalkulator'!D19</f>
        <v>13616.8725</v>
      </c>
      <c r="D11" s="58" t="s">
        <v>11</v>
      </c>
      <c r="E11" s="59" t="s">
        <v>108</v>
      </c>
    </row>
    <row r="12" customFormat="false" ht="21.75" hidden="false" customHeight="true" outlineLevel="0" collapsed="false">
      <c r="B12" s="48" t="s">
        <v>211</v>
      </c>
      <c r="C12" s="60" t="n">
        <f aca="false">'Zollwert-Kalkulator'!D20</f>
        <v>0.26668725</v>
      </c>
      <c r="D12" s="57" t="s">
        <v>212</v>
      </c>
      <c r="E12" s="35" t="s">
        <v>213</v>
      </c>
    </row>
    <row r="13" customFormat="false" ht="21.75" hidden="false" customHeight="true" outlineLevel="0" collapsed="false">
      <c r="B13" s="50" t="s">
        <v>214</v>
      </c>
      <c r="C13" s="61" t="n">
        <v>5</v>
      </c>
      <c r="D13" s="58" t="s">
        <v>59</v>
      </c>
      <c r="E13" s="59" t="s">
        <v>215</v>
      </c>
    </row>
    <row r="14" customFormat="false" ht="7.5" hidden="false" customHeight="true" outlineLevel="0" collapsed="false"/>
    <row r="15" customFormat="false" ht="24" hidden="false" customHeight="true" outlineLevel="0" collapsed="false">
      <c r="B15" s="2" t="s">
        <v>216</v>
      </c>
      <c r="C15" s="2"/>
      <c r="D15" s="2"/>
      <c r="E15" s="2"/>
    </row>
    <row r="16" customFormat="false" ht="21.75" hidden="false" customHeight="true" outlineLevel="0" collapsed="false">
      <c r="B16" s="7" t="s">
        <v>217</v>
      </c>
      <c r="C16" s="7" t="s">
        <v>218</v>
      </c>
      <c r="D16" s="7" t="s">
        <v>219</v>
      </c>
      <c r="E16" s="7" t="s">
        <v>220</v>
      </c>
    </row>
    <row r="17" customFormat="false" ht="21.75" hidden="false" customHeight="true" outlineLevel="0" collapsed="false">
      <c r="B17" s="48" t="s">
        <v>221</v>
      </c>
      <c r="C17" s="62" t="s">
        <v>222</v>
      </c>
      <c r="D17" s="22" t="s">
        <v>223</v>
      </c>
      <c r="E17" s="22" t="s">
        <v>224</v>
      </c>
    </row>
    <row r="18" customFormat="false" ht="21.75" hidden="false" customHeight="true" outlineLevel="0" collapsed="false">
      <c r="B18" s="50" t="s">
        <v>225</v>
      </c>
      <c r="C18" s="62" t="s">
        <v>222</v>
      </c>
      <c r="D18" s="20" t="s">
        <v>226</v>
      </c>
      <c r="E18" s="20" t="s">
        <v>227</v>
      </c>
    </row>
    <row r="19" customFormat="false" ht="21.75" hidden="false" customHeight="true" outlineLevel="0" collapsed="false">
      <c r="B19" s="48" t="s">
        <v>228</v>
      </c>
      <c r="C19" s="62" t="s">
        <v>222</v>
      </c>
      <c r="D19" s="22" t="s">
        <v>229</v>
      </c>
      <c r="E19" s="22" t="s">
        <v>230</v>
      </c>
    </row>
    <row r="20" customFormat="false" ht="21.75" hidden="false" customHeight="true" outlineLevel="0" collapsed="false">
      <c r="B20" s="50" t="s">
        <v>231</v>
      </c>
      <c r="C20" s="63" t="s">
        <v>232</v>
      </c>
      <c r="D20" s="20" t="s">
        <v>233</v>
      </c>
      <c r="E20" s="20" t="s">
        <v>234</v>
      </c>
    </row>
    <row r="21" customFormat="false" ht="21.75" hidden="false" customHeight="true" outlineLevel="0" collapsed="false">
      <c r="B21" s="48" t="s">
        <v>235</v>
      </c>
      <c r="C21" s="63" t="s">
        <v>232</v>
      </c>
      <c r="D21" s="22" t="s">
        <v>236</v>
      </c>
      <c r="E21" s="22" t="s">
        <v>237</v>
      </c>
    </row>
    <row r="22" customFormat="false" ht="21.75" hidden="false" customHeight="true" outlineLevel="0" collapsed="false">
      <c r="B22" s="50" t="s">
        <v>238</v>
      </c>
      <c r="C22" s="49" t="s">
        <v>239</v>
      </c>
      <c r="D22" s="20" t="s">
        <v>240</v>
      </c>
      <c r="E22" s="20" t="s">
        <v>241</v>
      </c>
    </row>
    <row r="23" customFormat="false" ht="21.75" hidden="false" customHeight="true" outlineLevel="0" collapsed="false">
      <c r="B23" s="48" t="s">
        <v>242</v>
      </c>
      <c r="C23" s="63" t="s">
        <v>232</v>
      </c>
      <c r="D23" s="22" t="s">
        <v>243</v>
      </c>
      <c r="E23" s="22" t="s">
        <v>244</v>
      </c>
    </row>
    <row r="24" customFormat="false" ht="21.75" hidden="false" customHeight="true" outlineLevel="0" collapsed="false">
      <c r="B24" s="50" t="s">
        <v>245</v>
      </c>
      <c r="C24" s="63" t="s">
        <v>232</v>
      </c>
      <c r="D24" s="20" t="s">
        <v>246</v>
      </c>
      <c r="E24" s="20" t="s">
        <v>247</v>
      </c>
    </row>
    <row r="25" customFormat="false" ht="7.5" hidden="false" customHeight="true" outlineLevel="0" collapsed="false"/>
    <row r="26" customFormat="false" ht="24" hidden="false" customHeight="true" outlineLevel="0" collapsed="false">
      <c r="B26" s="2" t="s">
        <v>248</v>
      </c>
      <c r="C26" s="2"/>
      <c r="D26" s="2"/>
      <c r="E26" s="2"/>
    </row>
    <row r="27" customFormat="false" ht="21.75" hidden="false" customHeight="true" outlineLevel="0" collapsed="false">
      <c r="B27" s="48" t="s">
        <v>249</v>
      </c>
      <c r="C27" s="22" t="s">
        <v>250</v>
      </c>
      <c r="D27" s="22"/>
      <c r="E27" s="22"/>
    </row>
    <row r="28" customFormat="false" ht="21.75" hidden="false" customHeight="true" outlineLevel="0" collapsed="false">
      <c r="B28" s="50" t="s">
        <v>251</v>
      </c>
      <c r="C28" s="20" t="s">
        <v>252</v>
      </c>
      <c r="D28" s="20"/>
      <c r="E28" s="20"/>
    </row>
    <row r="29" customFormat="false" ht="21.75" hidden="false" customHeight="true" outlineLevel="0" collapsed="false">
      <c r="B29" s="48" t="s">
        <v>253</v>
      </c>
      <c r="C29" s="22" t="s">
        <v>254</v>
      </c>
      <c r="D29" s="22"/>
      <c r="E29" s="22"/>
    </row>
    <row r="30" customFormat="false" ht="21.75" hidden="false" customHeight="true" outlineLevel="0" collapsed="false">
      <c r="B30" s="50" t="s">
        <v>255</v>
      </c>
      <c r="C30" s="20" t="s">
        <v>256</v>
      </c>
      <c r="D30" s="20"/>
      <c r="E30" s="20"/>
    </row>
    <row r="31" customFormat="false" ht="21.75" hidden="false" customHeight="true" outlineLevel="0" collapsed="false">
      <c r="B31" s="48" t="s">
        <v>257</v>
      </c>
      <c r="C31" s="22" t="s">
        <v>258</v>
      </c>
      <c r="D31" s="22"/>
      <c r="E31" s="22"/>
    </row>
    <row r="32" customFormat="false" ht="21.75" hidden="false" customHeight="true" outlineLevel="0" collapsed="false">
      <c r="B32" s="50" t="s">
        <v>259</v>
      </c>
      <c r="C32" s="20" t="s">
        <v>260</v>
      </c>
      <c r="D32" s="20"/>
      <c r="E32" s="20"/>
    </row>
    <row r="33" customFormat="false" ht="21.75" hidden="false" customHeight="true" outlineLevel="0" collapsed="false">
      <c r="B33" s="48" t="s">
        <v>261</v>
      </c>
      <c r="C33" s="22" t="s">
        <v>262</v>
      </c>
      <c r="D33" s="22"/>
      <c r="E33" s="22"/>
    </row>
  </sheetData>
  <mergeCells count="11">
    <mergeCell ref="B2:E2"/>
    <mergeCell ref="B4:E4"/>
    <mergeCell ref="B15:E15"/>
    <mergeCell ref="B26:E26"/>
    <mergeCell ref="C27:E27"/>
    <mergeCell ref="C28:E28"/>
    <mergeCell ref="C29:E29"/>
    <mergeCell ref="C30:E30"/>
    <mergeCell ref="C31:E31"/>
    <mergeCell ref="C32:E32"/>
    <mergeCell ref="C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2026-04-16T08:22:19Z</dcterms:created>
  <dc:creator>openpyxl</dc:creator>
  <dc:description/>
  <dc:language>en-US</dc:language>
  <cp:lastModifiedBy/>
  <dcterms:modified xsi:type="dcterms:W3CDTF">2026-04-16T08:22:20Z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