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Investitionsplan" sheetId="1" state="visible" r:id="rId1"/>
    <sheet xmlns:r="http://schemas.openxmlformats.org/officeDocument/2006/relationships" name="ROI-Rechner" sheetId="2" state="visible" r:id="rId2"/>
    <sheet xmlns:r="http://schemas.openxmlformats.org/officeDocument/2006/relationships" name="Zusammenfassung" sheetId="3" state="visible" r:id="rId3"/>
    <sheet xmlns:r="http://schemas.openxmlformats.org/officeDocument/2006/relationships" name="Anleitung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#,##0 €"/>
    <numFmt numFmtId="165" formatCode="0.00 %"/>
    <numFmt numFmtId="166" formatCode="0.0"/>
    <numFmt numFmtId="167" formatCode="0.0%"/>
  </numFmts>
  <fonts count="14">
    <font>
      <name val="Calibri"/>
      <family val="2"/>
      <color theme="1"/>
      <sz val="11"/>
      <scheme val="minor"/>
    </font>
    <font>
      <b val="1"/>
      <color rgb="00073763"/>
      <sz val="18"/>
    </font>
    <font>
      <i val="1"/>
      <color rgb="0064748B"/>
      <sz val="11"/>
    </font>
    <font>
      <b val="1"/>
      <color rgb="00FFFFFF"/>
      <sz val="11"/>
    </font>
    <font>
      <b val="1"/>
      <color rgb="00073763"/>
      <sz val="12"/>
    </font>
    <font>
      <color rgb="000000FF"/>
    </font>
    <font>
      <color rgb="00000000"/>
    </font>
    <font>
      <b val="1"/>
    </font>
    <font>
      <b val="1"/>
      <color rgb="00FFFFFF"/>
      <sz val="12"/>
    </font>
    <font>
      <i val="1"/>
      <color rgb="0064748B"/>
    </font>
    <font>
      <b val="1"/>
      <color rgb="00FFFFFF"/>
    </font>
    <font>
      <color rgb="00FFFFFF"/>
    </font>
    <font>
      <b val="1"/>
      <color rgb="00073763"/>
    </font>
    <font>
      <color rgb="00475569"/>
    </font>
  </fonts>
  <fills count="10">
    <fill>
      <patternFill/>
    </fill>
    <fill>
      <patternFill patternType="gray125"/>
    </fill>
    <fill>
      <patternFill patternType="solid">
        <fgColor rgb="00073763"/>
      </patternFill>
    </fill>
    <fill>
      <patternFill patternType="solid">
        <fgColor rgb="00E0F2FE"/>
      </patternFill>
    </fill>
    <fill>
      <patternFill patternType="solid">
        <fgColor rgb="00F8FAFC"/>
      </patternFill>
    </fill>
    <fill>
      <patternFill patternType="solid">
        <fgColor rgb="00D1FAE5"/>
      </patternFill>
    </fill>
    <fill>
      <patternFill patternType="solid">
        <fgColor rgb="00FEF3C7"/>
      </patternFill>
    </fill>
    <fill>
      <patternFill patternType="solid">
        <fgColor rgb="00FFFF00"/>
      </patternFill>
    </fill>
    <fill>
      <patternFill patternType="solid">
        <fgColor rgb="0010B981"/>
      </patternFill>
    </fill>
    <fill>
      <patternFill patternType="solid">
        <fgColor rgb="008B5CF6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48">
    <xf numFmtId="0" fontId="0" fillId="0" borderId="0" pivotButton="0" quotePrefix="0" xfId="0"/>
    <xf numFmtId="0" fontId="1" fillId="0" borderId="0" applyAlignment="1" pivotButton="0" quotePrefix="0" xfId="0">
      <alignment horizontal="center" vertical="center"/>
    </xf>
    <xf numFmtId="0" fontId="2" fillId="0" borderId="0" applyAlignment="1" pivotButton="0" quotePrefix="0" xfId="0">
      <alignment horizontal="center"/>
    </xf>
    <xf numFmtId="0" fontId="3" fillId="2" borderId="1" applyAlignment="1" pivotButton="0" quotePrefix="0" xfId="0">
      <alignment horizontal="center" vertical="center" wrapText="1"/>
    </xf>
    <xf numFmtId="0" fontId="4" fillId="3" borderId="0" pivotButton="0" quotePrefix="0" xfId="0"/>
    <xf numFmtId="0" fontId="5" fillId="3" borderId="1" pivotButton="0" quotePrefix="0" xfId="0"/>
    <xf numFmtId="164" fontId="5" fillId="3" borderId="1" pivotButton="0" quotePrefix="0" xfId="0"/>
    <xf numFmtId="164" fontId="6" fillId="3" borderId="1" pivotButton="0" quotePrefix="0" xfId="0"/>
    <xf numFmtId="0" fontId="7" fillId="4" borderId="0" pivotButton="0" quotePrefix="0" xfId="0"/>
    <xf numFmtId="164" fontId="7" fillId="4" borderId="0" pivotButton="0" quotePrefix="0" xfId="0"/>
    <xf numFmtId="0" fontId="4" fillId="5" borderId="0" pivotButton="0" quotePrefix="0" xfId="0"/>
    <xf numFmtId="0" fontId="5" fillId="5" borderId="1" pivotButton="0" quotePrefix="0" xfId="0"/>
    <xf numFmtId="164" fontId="5" fillId="5" borderId="1" pivotButton="0" quotePrefix="0" xfId="0"/>
    <xf numFmtId="164" fontId="6" fillId="5" borderId="1" pivotButton="0" quotePrefix="0" xfId="0"/>
    <xf numFmtId="0" fontId="4" fillId="6" borderId="0" pivotButton="0" quotePrefix="0" xfId="0"/>
    <xf numFmtId="0" fontId="5" fillId="6" borderId="1" pivotButton="0" quotePrefix="0" xfId="0"/>
    <xf numFmtId="164" fontId="5" fillId="6" borderId="1" pivotButton="0" quotePrefix="0" xfId="0"/>
    <xf numFmtId="164" fontId="6" fillId="6" borderId="1" pivotButton="0" quotePrefix="0" xfId="0"/>
    <xf numFmtId="0" fontId="8" fillId="2" borderId="0" pivotButton="0" quotePrefix="0" xfId="0"/>
    <xf numFmtId="164" fontId="8" fillId="2" borderId="0" pivotButton="0" quotePrefix="0" xfId="0"/>
    <xf numFmtId="0" fontId="0" fillId="2" borderId="0" pivotButton="0" quotePrefix="0" xfId="0"/>
    <xf numFmtId="0" fontId="1" fillId="0" borderId="0" applyAlignment="1" pivotButton="0" quotePrefix="0" xfId="0">
      <alignment horizontal="center"/>
    </xf>
    <xf numFmtId="0" fontId="9" fillId="0" borderId="0" applyAlignment="1" pivotButton="0" quotePrefix="0" xfId="0">
      <alignment horizontal="center"/>
    </xf>
    <xf numFmtId="0" fontId="3" fillId="2" borderId="0" pivotButton="0" quotePrefix="0" xfId="0"/>
    <xf numFmtId="0" fontId="7" fillId="0" borderId="1" pivotButton="0" quotePrefix="0" xfId="0"/>
    <xf numFmtId="3" fontId="5" fillId="7" borderId="1" pivotButton="0" quotePrefix="0" xfId="0"/>
    <xf numFmtId="0" fontId="0" fillId="0" borderId="1" pivotButton="0" quotePrefix="0" xfId="0"/>
    <xf numFmtId="1" fontId="5" fillId="7" borderId="1" pivotButton="0" quotePrefix="0" xfId="0"/>
    <xf numFmtId="0" fontId="8" fillId="8" borderId="0" pivotButton="0" quotePrefix="0" xfId="0"/>
    <xf numFmtId="165" fontId="6" fillId="3" borderId="1" pivotButton="0" quotePrefix="0" xfId="0"/>
    <xf numFmtId="166" fontId="6" fillId="3" borderId="1" pivotButton="0" quotePrefix="0" xfId="0"/>
    <xf numFmtId="0" fontId="8" fillId="9" borderId="0" pivotButton="0" quotePrefix="0" xfId="0"/>
    <xf numFmtId="0" fontId="7" fillId="0" borderId="0" pivotButton="0" quotePrefix="0" xfId="0"/>
    <xf numFmtId="0" fontId="0" fillId="0" borderId="0" applyAlignment="1" pivotButton="0" quotePrefix="0" xfId="0">
      <alignment wrapText="1"/>
    </xf>
    <xf numFmtId="0" fontId="3" fillId="2" borderId="1" applyAlignment="1" pivotButton="0" quotePrefix="0" xfId="0">
      <alignment horizontal="center"/>
    </xf>
    <xf numFmtId="0" fontId="7" fillId="3" borderId="1" pivotButton="0" quotePrefix="0" xfId="0"/>
    <xf numFmtId="164" fontId="0" fillId="0" borderId="1" pivotButton="0" quotePrefix="0" xfId="0"/>
    <xf numFmtId="167" fontId="0" fillId="0" borderId="1" pivotButton="0" quotePrefix="0" xfId="0"/>
    <xf numFmtId="0" fontId="7" fillId="5" borderId="1" pivotButton="0" quotePrefix="0" xfId="0"/>
    <xf numFmtId="0" fontId="7" fillId="6" borderId="1" pivotButton="0" quotePrefix="0" xfId="0"/>
    <xf numFmtId="0" fontId="10" fillId="2" borderId="1" pivotButton="0" quotePrefix="0" xfId="0"/>
    <xf numFmtId="164" fontId="10" fillId="2" borderId="1" pivotButton="0" quotePrefix="0" xfId="0"/>
    <xf numFmtId="167" fontId="11" fillId="2" borderId="1" pivotButton="0" quotePrefix="0" xfId="0"/>
    <xf numFmtId="0" fontId="0" fillId="2" borderId="1" pivotButton="0" quotePrefix="0" xfId="0"/>
    <xf numFmtId="0" fontId="4" fillId="0" borderId="0" pivotButton="0" quotePrefix="0" xfId="0"/>
    <xf numFmtId="0" fontId="1" fillId="0" borderId="0" pivotButton="0" quotePrefix="0" xfId="0"/>
    <xf numFmtId="0" fontId="12" fillId="0" borderId="0" pivotButton="0" quotePrefix="0" xfId="0"/>
    <xf numFmtId="0" fontId="13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31"/>
  <sheetViews>
    <sheetView workbookViewId="0">
      <selection activeCell="A1" sqref="A1"/>
    </sheetView>
  </sheetViews>
  <sheetFormatPr baseColWidth="8" defaultRowHeight="15"/>
  <cols>
    <col width="30" customWidth="1" min="1" max="1"/>
    <col width="18" customWidth="1" min="2" max="2"/>
    <col width="22" customWidth="1" min="3" max="3"/>
    <col width="10" customWidth="1" min="4" max="4"/>
    <col width="20" customWidth="1" min="5" max="5"/>
    <col width="18" customWidth="1" min="6" max="6"/>
    <col width="18" customWidth="1" min="7" max="7"/>
    <col width="22" customWidth="1" min="8" max="8"/>
    <col width="25" customWidth="1" min="9" max="9"/>
  </cols>
  <sheetData>
    <row r="1" ht="30" customHeight="1">
      <c r="A1" s="1" t="inlineStr">
        <is>
          <t>INVESTITIONSPLAN</t>
        </is>
      </c>
    </row>
    <row r="2">
      <c r="A2" s="2" t="inlineStr">
        <is>
          <t>Vollständige Übersicht aller geplanten Investitionen</t>
        </is>
      </c>
    </row>
    <row r="4" ht="35" customHeight="1">
      <c r="A4" s="3" t="inlineStr">
        <is>
          <t>Investitionsgegenstand</t>
        </is>
      </c>
      <c r="B4" s="3" t="inlineStr">
        <is>
          <t>Kategorie</t>
        </is>
      </c>
      <c r="C4" s="3" t="inlineStr">
        <is>
          <t>Anschaffungskosten (€)</t>
        </is>
      </c>
      <c r="D4" s="3" t="inlineStr">
        <is>
          <t>Menge</t>
        </is>
      </c>
      <c r="E4" s="3" t="inlineStr">
        <is>
          <t>Gesamtkosten (€)</t>
        </is>
      </c>
      <c r="F4" s="3" t="inlineStr">
        <is>
          <t>Geplanter Zeitpunkt</t>
        </is>
      </c>
      <c r="G4" s="3" t="inlineStr">
        <is>
          <t>Nutzungsdauer (Jahre)</t>
        </is>
      </c>
      <c r="H4" s="3" t="inlineStr">
        <is>
          <t>Jährl. Abschreibung (€)</t>
        </is>
      </c>
      <c r="I4" s="3" t="inlineStr">
        <is>
          <t>Bemerkungen</t>
        </is>
      </c>
    </row>
    <row r="5">
      <c r="A5" s="4" t="inlineStr">
        <is>
          <t>1. ANLAGEVERMÖGEN</t>
        </is>
      </c>
    </row>
    <row r="6">
      <c r="A6" s="5" t="inlineStr">
        <is>
          <t>Produktionsmaschine</t>
        </is>
      </c>
      <c r="B6" s="5" t="inlineStr">
        <is>
          <t>Materiell</t>
        </is>
      </c>
      <c r="C6" s="6" t="n">
        <v>25000</v>
      </c>
      <c r="D6" s="5" t="n">
        <v>2</v>
      </c>
      <c r="E6" s="7">
        <f>C6*D6</f>
        <v/>
      </c>
      <c r="F6" s="5" t="inlineStr">
        <is>
          <t>Q2 2026</t>
        </is>
      </c>
      <c r="G6" s="5" t="n">
        <v>10</v>
      </c>
      <c r="H6" s="7">
        <f>IF(G6&gt;0,E6/G6,0)</f>
        <v/>
      </c>
      <c r="I6" s="5" t="inlineStr">
        <is>
          <t>Hauptproduktion</t>
        </is>
      </c>
    </row>
    <row r="7">
      <c r="A7" s="5" t="inlineStr">
        <is>
          <t>Firmenfahrzeug</t>
        </is>
      </c>
      <c r="B7" s="5" t="inlineStr">
        <is>
          <t>Materiell</t>
        </is>
      </c>
      <c r="C7" s="6" t="n">
        <v>35000</v>
      </c>
      <c r="D7" s="5" t="n">
        <v>1</v>
      </c>
      <c r="E7" s="7">
        <f>C7*D7</f>
        <v/>
      </c>
      <c r="F7" s="5" t="inlineStr">
        <is>
          <t>Q1 2026</t>
        </is>
      </c>
      <c r="G7" s="5" t="n">
        <v>6</v>
      </c>
      <c r="H7" s="7">
        <f>IF(G7&gt;0,E7/G7,0)</f>
        <v/>
      </c>
      <c r="I7" s="5" t="inlineStr">
        <is>
          <t>Lieferungen</t>
        </is>
      </c>
    </row>
    <row r="8">
      <c r="A8" s="5" t="inlineStr">
        <is>
          <t>Büroausstattung (Möbel)</t>
        </is>
      </c>
      <c r="B8" s="5" t="inlineStr">
        <is>
          <t>Materiell</t>
        </is>
      </c>
      <c r="C8" s="6" t="n">
        <v>5000</v>
      </c>
      <c r="D8" s="5" t="n">
        <v>1</v>
      </c>
      <c r="E8" s="7">
        <f>C8*D8</f>
        <v/>
      </c>
      <c r="F8" s="5" t="inlineStr">
        <is>
          <t>Q1 2026</t>
        </is>
      </c>
      <c r="G8" s="5" t="n">
        <v>13</v>
      </c>
      <c r="H8" s="7">
        <f>IF(G8&gt;0,E8/G8,0)</f>
        <v/>
      </c>
      <c r="I8" s="5" t="inlineStr">
        <is>
          <t>Erstausstattung</t>
        </is>
      </c>
    </row>
    <row r="9">
      <c r="A9" s="5" t="inlineStr">
        <is>
          <t>IT-Infrastruktur (Server)</t>
        </is>
      </c>
      <c r="B9" s="5" t="inlineStr">
        <is>
          <t>Materiell</t>
        </is>
      </c>
      <c r="C9" s="6" t="n">
        <v>15000</v>
      </c>
      <c r="D9" s="5" t="n">
        <v>1</v>
      </c>
      <c r="E9" s="7">
        <f>C9*D9</f>
        <v/>
      </c>
      <c r="F9" s="5" t="inlineStr">
        <is>
          <t>Q1 2026</t>
        </is>
      </c>
      <c r="G9" s="5" t="n">
        <v>3</v>
      </c>
      <c r="H9" s="7">
        <f>IF(G9&gt;0,E9/G9,0)</f>
        <v/>
      </c>
      <c r="I9" s="5" t="inlineStr">
        <is>
          <t>Netzwerk</t>
        </is>
      </c>
    </row>
    <row r="10">
      <c r="A10" s="5" t="inlineStr">
        <is>
          <t>Computer &amp; Laptops</t>
        </is>
      </c>
      <c r="B10" s="5" t="inlineStr">
        <is>
          <t>Materiell</t>
        </is>
      </c>
      <c r="C10" s="6" t="n">
        <v>1500</v>
      </c>
      <c r="D10" s="5" t="n">
        <v>5</v>
      </c>
      <c r="E10" s="7">
        <f>C10*D10</f>
        <v/>
      </c>
      <c r="F10" s="5" t="inlineStr">
        <is>
          <t>Q1 2026</t>
        </is>
      </c>
      <c r="G10" s="5" t="n">
        <v>3</v>
      </c>
      <c r="H10" s="7">
        <f>IF(G10&gt;0,E10/G10,0)</f>
        <v/>
      </c>
      <c r="I10" s="5" t="inlineStr">
        <is>
          <t>Arbeitsplätze</t>
        </is>
      </c>
    </row>
    <row r="11">
      <c r="A11" s="5" t="inlineStr">
        <is>
          <t>Softwarelizenzen (ERP)</t>
        </is>
      </c>
      <c r="B11" s="5" t="inlineStr">
        <is>
          <t>Immateriell</t>
        </is>
      </c>
      <c r="C11" s="6" t="n">
        <v>8000</v>
      </c>
      <c r="D11" s="5" t="n">
        <v>1</v>
      </c>
      <c r="E11" s="7">
        <f>C11*D11</f>
        <v/>
      </c>
      <c r="F11" s="5" t="inlineStr">
        <is>
          <t>Q2 2026</t>
        </is>
      </c>
      <c r="G11" s="5" t="n">
        <v>5</v>
      </c>
      <c r="H11" s="7">
        <f>IF(G11&gt;0,E11/G11,0)</f>
        <v/>
      </c>
      <c r="I11" s="5" t="inlineStr">
        <is>
          <t>SAP Business One</t>
        </is>
      </c>
    </row>
    <row r="12">
      <c r="A12" s="5" t="inlineStr">
        <is>
          <t>Patent/Lizenz</t>
        </is>
      </c>
      <c r="B12" s="5" t="inlineStr">
        <is>
          <t>Immateriell</t>
        </is>
      </c>
      <c r="C12" s="6" t="n">
        <v>12000</v>
      </c>
      <c r="D12" s="5" t="n">
        <v>1</v>
      </c>
      <c r="E12" s="7">
        <f>C12*D12</f>
        <v/>
      </c>
      <c r="F12" s="5" t="inlineStr">
        <is>
          <t>Q3 2026</t>
        </is>
      </c>
      <c r="G12" s="5" t="n">
        <v>10</v>
      </c>
      <c r="H12" s="7">
        <f>IF(G12&gt;0,E12/G12,0)</f>
        <v/>
      </c>
      <c r="I12" s="5" t="inlineStr">
        <is>
          <t>Eigenentwicklung</t>
        </is>
      </c>
    </row>
    <row r="13">
      <c r="A13" s="8" t="inlineStr">
        <is>
          <t>Zwischensumme Anlagevermögen</t>
        </is>
      </c>
      <c r="E13" s="9">
        <f>SUM(E6:E12)</f>
        <v/>
      </c>
      <c r="H13" s="9">
        <f>SUM(H6:H12)</f>
        <v/>
      </c>
    </row>
    <row r="15">
      <c r="A15" s="10" t="inlineStr">
        <is>
          <t>2. UMLAUFVERMÖGEN</t>
        </is>
      </c>
    </row>
    <row r="16">
      <c r="A16" s="11" t="inlineStr">
        <is>
          <t>Rohstoffe (Erstbestand)</t>
        </is>
      </c>
      <c r="B16" s="11" t="inlineStr">
        <is>
          <t>Rohstoffe</t>
        </is>
      </c>
      <c r="C16" s="12" t="n">
        <v>8000</v>
      </c>
      <c r="D16" s="11" t="n">
        <v>1</v>
      </c>
      <c r="E16" s="13">
        <f>C16*D16</f>
        <v/>
      </c>
      <c r="F16" s="11" t="inlineStr">
        <is>
          <t>Q1 2026</t>
        </is>
      </c>
      <c r="G16" s="11" t="n">
        <v>0</v>
      </c>
      <c r="H16" s="13">
        <f>IF(G16&gt;0,E16/G16,"-")</f>
        <v/>
      </c>
      <c r="I16" s="11" t="inlineStr">
        <is>
          <t>Lagerbestand</t>
        </is>
      </c>
    </row>
    <row r="17">
      <c r="A17" s="11" t="inlineStr">
        <is>
          <t>Warenbestand</t>
        </is>
      </c>
      <c r="B17" s="11" t="inlineStr">
        <is>
          <t>Waren</t>
        </is>
      </c>
      <c r="C17" s="12" t="n">
        <v>12000</v>
      </c>
      <c r="D17" s="11" t="n">
        <v>1</v>
      </c>
      <c r="E17" s="13">
        <f>C17*D17</f>
        <v/>
      </c>
      <c r="F17" s="11" t="inlineStr">
        <is>
          <t>Q1 2026</t>
        </is>
      </c>
      <c r="G17" s="11" t="n">
        <v>0</v>
      </c>
      <c r="H17" s="13">
        <f>IF(G17&gt;0,E17/G17,"-")</f>
        <v/>
      </c>
      <c r="I17" s="11" t="inlineStr">
        <is>
          <t>Handelsware</t>
        </is>
      </c>
    </row>
    <row r="18">
      <c r="A18" s="11" t="inlineStr">
        <is>
          <t>Betriebsmittel</t>
        </is>
      </c>
      <c r="B18" s="11" t="inlineStr">
        <is>
          <t>Betriebsmittel</t>
        </is>
      </c>
      <c r="C18" s="12" t="n">
        <v>3000</v>
      </c>
      <c r="D18" s="11" t="n">
        <v>1</v>
      </c>
      <c r="E18" s="13">
        <f>C18*D18</f>
        <v/>
      </c>
      <c r="F18" s="11" t="inlineStr">
        <is>
          <t>Q1 2026</t>
        </is>
      </c>
      <c r="G18" s="11" t="n">
        <v>0</v>
      </c>
      <c r="H18" s="13">
        <f>IF(G18&gt;0,E18/G18,"-")</f>
        <v/>
      </c>
      <c r="I18" s="11" t="inlineStr">
        <is>
          <t>Verbrauchsmaterial</t>
        </is>
      </c>
    </row>
    <row r="19">
      <c r="A19" s="8" t="inlineStr">
        <is>
          <t>Zwischensumme Umlaufvermögen</t>
        </is>
      </c>
      <c r="E19" s="9">
        <f>SUM(E16:E18)</f>
        <v/>
      </c>
    </row>
    <row r="21">
      <c r="A21" s="14" t="inlineStr">
        <is>
          <t>3. GRÜNDUNGSKOSTEN</t>
        </is>
      </c>
    </row>
    <row r="22">
      <c r="A22" s="15" t="inlineStr">
        <is>
          <t>Steuerberater</t>
        </is>
      </c>
      <c r="B22" s="15" t="inlineStr">
        <is>
          <t>Beratung</t>
        </is>
      </c>
      <c r="C22" s="16" t="n">
        <v>2500</v>
      </c>
      <c r="D22" s="15" t="n">
        <v>1</v>
      </c>
      <c r="E22" s="17">
        <f>C22*D22</f>
        <v/>
      </c>
      <c r="F22" s="15" t="inlineStr">
        <is>
          <t>Q1 2026</t>
        </is>
      </c>
      <c r="G22" s="15" t="n">
        <v>0</v>
      </c>
      <c r="H22" s="17">
        <f>IF(G22&gt;0,E22/G22,"-")</f>
        <v/>
      </c>
      <c r="I22" s="15" t="inlineStr">
        <is>
          <t>Gründungsberatung</t>
        </is>
      </c>
    </row>
    <row r="23">
      <c r="A23" s="15" t="inlineStr">
        <is>
          <t>Rechtsanwalt</t>
        </is>
      </c>
      <c r="B23" s="15" t="inlineStr">
        <is>
          <t>Beratung</t>
        </is>
      </c>
      <c r="C23" s="16" t="n">
        <v>1500</v>
      </c>
      <c r="D23" s="15" t="n">
        <v>1</v>
      </c>
      <c r="E23" s="17">
        <f>C23*D23</f>
        <v/>
      </c>
      <c r="F23" s="15" t="inlineStr">
        <is>
          <t>Q1 2026</t>
        </is>
      </c>
      <c r="G23" s="15" t="n">
        <v>0</v>
      </c>
      <c r="H23" s="17">
        <f>IF(G23&gt;0,E23/G23,"-")</f>
        <v/>
      </c>
      <c r="I23" s="15" t="inlineStr">
        <is>
          <t>Verträge</t>
        </is>
      </c>
    </row>
    <row r="24">
      <c r="A24" s="15" t="inlineStr">
        <is>
          <t>Notarkosten</t>
        </is>
      </c>
      <c r="B24" s="15" t="inlineStr">
        <is>
          <t>Anmeldung</t>
        </is>
      </c>
      <c r="C24" s="16" t="n">
        <v>800</v>
      </c>
      <c r="D24" s="15" t="n">
        <v>1</v>
      </c>
      <c r="E24" s="17">
        <f>C24*D24</f>
        <v/>
      </c>
      <c r="F24" s="15" t="inlineStr">
        <is>
          <t>Q1 2026</t>
        </is>
      </c>
      <c r="G24" s="15" t="n">
        <v>0</v>
      </c>
      <c r="H24" s="17">
        <f>IF(G24&gt;0,E24/G24,"-")</f>
        <v/>
      </c>
      <c r="I24" s="15" t="inlineStr">
        <is>
          <t>GmbH-Gründung</t>
        </is>
      </c>
    </row>
    <row r="25">
      <c r="A25" s="15" t="inlineStr">
        <is>
          <t>Handelsregister</t>
        </is>
      </c>
      <c r="B25" s="15" t="inlineStr">
        <is>
          <t>Anmeldung</t>
        </is>
      </c>
      <c r="C25" s="16" t="n">
        <v>300</v>
      </c>
      <c r="D25" s="15" t="n">
        <v>1</v>
      </c>
      <c r="E25" s="17">
        <f>C25*D25</f>
        <v/>
      </c>
      <c r="F25" s="15" t="inlineStr">
        <is>
          <t>Q1 2026</t>
        </is>
      </c>
      <c r="G25" s="15" t="n">
        <v>0</v>
      </c>
      <c r="H25" s="17">
        <f>IF(G25&gt;0,E25/G25,"-")</f>
        <v/>
      </c>
      <c r="I25" s="15" t="inlineStr">
        <is>
          <t>Eintragung</t>
        </is>
      </c>
    </row>
    <row r="26">
      <c r="A26" s="15" t="inlineStr">
        <is>
          <t>Gewerbeanmeldung</t>
        </is>
      </c>
      <c r="B26" s="15" t="inlineStr">
        <is>
          <t>Anmeldung</t>
        </is>
      </c>
      <c r="C26" s="16" t="n">
        <v>50</v>
      </c>
      <c r="D26" s="15" t="n">
        <v>1</v>
      </c>
      <c r="E26" s="17">
        <f>C26*D26</f>
        <v/>
      </c>
      <c r="F26" s="15" t="inlineStr">
        <is>
          <t>Q1 2026</t>
        </is>
      </c>
      <c r="G26" s="15" t="n">
        <v>0</v>
      </c>
      <c r="H26" s="17">
        <f>IF(G26&gt;0,E26/G26,"-")</f>
        <v/>
      </c>
      <c r="I26" s="15" t="inlineStr">
        <is>
          <t>Gebühren</t>
        </is>
      </c>
    </row>
    <row r="27">
      <c r="A27" s="15" t="inlineStr">
        <is>
          <t>Genehmigungen</t>
        </is>
      </c>
      <c r="B27" s="15" t="inlineStr">
        <is>
          <t>Anmeldung</t>
        </is>
      </c>
      <c r="C27" s="16" t="n">
        <v>500</v>
      </c>
      <c r="D27" s="15" t="n">
        <v>1</v>
      </c>
      <c r="E27" s="17">
        <f>C27*D27</f>
        <v/>
      </c>
      <c r="F27" s="15" t="inlineStr">
        <is>
          <t>Q1 2026</t>
        </is>
      </c>
      <c r="G27" s="15" t="n">
        <v>0</v>
      </c>
      <c r="H27" s="17">
        <f>IF(G27&gt;0,E27/G27,"-")</f>
        <v/>
      </c>
      <c r="I27" s="15" t="inlineStr">
        <is>
          <t>Branchenspezifisch</t>
        </is>
      </c>
    </row>
    <row r="28">
      <c r="A28" s="15" t="inlineStr">
        <is>
          <t>Eröffnungswerbung</t>
        </is>
      </c>
      <c r="B28" s="15" t="inlineStr">
        <is>
          <t>Marketing</t>
        </is>
      </c>
      <c r="C28" s="16" t="n">
        <v>5000</v>
      </c>
      <c r="D28" s="15" t="n">
        <v>1</v>
      </c>
      <c r="E28" s="17">
        <f>C28*D28</f>
        <v/>
      </c>
      <c r="F28" s="15" t="inlineStr">
        <is>
          <t>Q1 2026</t>
        </is>
      </c>
      <c r="G28" s="15" t="n">
        <v>0</v>
      </c>
      <c r="H28" s="17">
        <f>IF(G28&gt;0,E28/G28,"-")</f>
        <v/>
      </c>
      <c r="I28" s="15" t="inlineStr">
        <is>
          <t>Kampagne</t>
        </is>
      </c>
    </row>
    <row r="29">
      <c r="A29" s="8" t="inlineStr">
        <is>
          <t>Zwischensumme Gründungskosten</t>
        </is>
      </c>
      <c r="E29" s="9">
        <f>SUM(E22:E28)</f>
        <v/>
      </c>
    </row>
    <row r="31">
      <c r="A31" s="18" t="inlineStr">
        <is>
          <t>GESAMTINVESTITIONSBEDARF</t>
        </is>
      </c>
      <c r="E31" s="19">
        <f>E13+E19+E29</f>
        <v/>
      </c>
      <c r="F31" s="20" t="n"/>
      <c r="G31" s="20" t="n"/>
      <c r="H31" s="20" t="n"/>
      <c r="I31" s="20" t="n"/>
    </row>
  </sheetData>
  <mergeCells count="9">
    <mergeCell ref="A15:I15"/>
    <mergeCell ref="A2:I2"/>
    <mergeCell ref="A31:D31"/>
    <mergeCell ref="A5:I5"/>
    <mergeCell ref="A21:I21"/>
    <mergeCell ref="A1:I1"/>
    <mergeCell ref="A29:D29"/>
    <mergeCell ref="A19:D19"/>
    <mergeCell ref="A13:D1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6"/>
  <sheetViews>
    <sheetView workbookViewId="0">
      <selection activeCell="A1" sqref="A1"/>
    </sheetView>
  </sheetViews>
  <sheetFormatPr baseColWidth="8" defaultRowHeight="15"/>
  <cols>
    <col width="35" customWidth="1" min="1" max="1"/>
    <col width="20" customWidth="1" min="2" max="2"/>
    <col width="22" customWidth="1" min="4" max="4"/>
    <col width="18" customWidth="1" min="5" max="5"/>
  </cols>
  <sheetData>
    <row r="1" ht="30" customHeight="1">
      <c r="A1" s="21" t="inlineStr">
        <is>
          <t>ROI-RECHNER FÜR INVESTITIONEN</t>
        </is>
      </c>
    </row>
    <row r="2">
      <c r="A2" s="22" t="inlineStr">
        <is>
          <t>Berechnung der Rentabilität einzelner Investitionen</t>
        </is>
      </c>
    </row>
    <row r="4">
      <c r="A4" s="18" t="inlineStr">
        <is>
          <t>EINGABEN</t>
        </is>
      </c>
      <c r="D4" s="23" t="inlineStr">
        <is>
          <t>RICHTWERTE</t>
        </is>
      </c>
    </row>
    <row r="5">
      <c r="A5" s="24" t="inlineStr">
        <is>
          <t>Investitionskosten (€)</t>
        </is>
      </c>
      <c r="B5" s="25" t="n">
        <v>50000</v>
      </c>
      <c r="D5" s="26" t="inlineStr">
        <is>
          <t>Traditionsunternehmen</t>
        </is>
      </c>
      <c r="E5" s="26" t="inlineStr">
        <is>
          <t>5-10% ROI</t>
        </is>
      </c>
    </row>
    <row r="6">
      <c r="A6" s="24" t="inlineStr">
        <is>
          <t>Erwarteter jährlicher Gewinn (€)</t>
        </is>
      </c>
      <c r="B6" s="25" t="n">
        <v>10000</v>
      </c>
      <c r="D6" s="26" t="inlineStr">
        <is>
          <t>Wachstumsbranchen</t>
        </is>
      </c>
      <c r="E6" s="26" t="inlineStr">
        <is>
          <t>15-25% ROI</t>
        </is>
      </c>
    </row>
    <row r="7">
      <c r="A7" s="24" t="inlineStr">
        <is>
          <t>Nutzungsdauer (Jahre)</t>
        </is>
      </c>
      <c r="B7" s="27" t="n">
        <v>5</v>
      </c>
      <c r="D7" s="26" t="inlineStr">
        <is>
          <t>Gründer-Empfehlung</t>
        </is>
      </c>
      <c r="E7" s="26" t="inlineStr">
        <is>
          <t>&lt; 3 Jahre Amort.</t>
        </is>
      </c>
    </row>
    <row r="9">
      <c r="A9" s="28" t="inlineStr">
        <is>
          <t>ERGEBNISSE</t>
        </is>
      </c>
    </row>
    <row r="10">
      <c r="A10" s="24" t="inlineStr">
        <is>
          <t>Return on Investment (ROI)</t>
        </is>
      </c>
      <c r="B10" s="29">
        <f>IF(B5&gt;0,(B6/B5)*100,0)</f>
        <v/>
      </c>
    </row>
    <row r="11">
      <c r="A11" s="24" t="inlineStr">
        <is>
          <t>Amortisationsdauer (Jahre)</t>
        </is>
      </c>
      <c r="B11" s="30">
        <f>IF(B6&gt;0,B5/B6,0)</f>
        <v/>
      </c>
    </row>
    <row r="12">
      <c r="A12" s="24" t="inlineStr">
        <is>
          <t>Gesamtgewinn über Nutzungsdauer (€)</t>
        </is>
      </c>
      <c r="B12" s="7">
        <f>(B6*B7)-B5</f>
        <v/>
      </c>
    </row>
    <row r="13">
      <c r="A13" s="24" t="inlineStr">
        <is>
          <t>Jährliche Abschreibung (€/Jahr)</t>
        </is>
      </c>
      <c r="B13" s="7">
        <f>IF(B7&gt;0,B5/B7,0)</f>
        <v/>
      </c>
    </row>
    <row r="15">
      <c r="A15" s="31" t="inlineStr">
        <is>
          <t>BEWERTUNG</t>
        </is>
      </c>
    </row>
    <row r="16">
      <c r="A16" s="32" t="inlineStr">
        <is>
          <t>Empfehlung:</t>
        </is>
      </c>
      <c r="B16" s="33">
        <f>IF(B11&lt;=3,"✓ Sehr gut - Amortisation in unter 3 Jahren",IF(B11&lt;=5,"○ Gut - Akzeptable Amortisationszeit","⚠ Prüfen - Lange Amortisationszeit"))</f>
        <v/>
      </c>
    </row>
  </sheetData>
  <mergeCells count="6">
    <mergeCell ref="A4:B4"/>
    <mergeCell ref="A15:B15"/>
    <mergeCell ref="A2:E2"/>
    <mergeCell ref="A1:E1"/>
    <mergeCell ref="D4:E4"/>
    <mergeCell ref="A9:B9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0" customWidth="1" min="1" max="1"/>
    <col width="18" customWidth="1" min="2" max="2"/>
    <col width="15" customWidth="1" min="3" max="3"/>
    <col width="35" customWidth="1" min="4" max="4"/>
  </cols>
  <sheetData>
    <row r="1" ht="30" customHeight="1">
      <c r="A1" s="21" t="inlineStr">
        <is>
          <t>INVESTITIONSÜBERSICHT</t>
        </is>
      </c>
    </row>
    <row r="3">
      <c r="A3" s="34" t="inlineStr">
        <is>
          <t>Kategorie</t>
        </is>
      </c>
      <c r="B3" s="34" t="inlineStr">
        <is>
          <t>Betrag (€)</t>
        </is>
      </c>
      <c r="C3" s="34" t="inlineStr">
        <is>
          <t>Anteil (%)</t>
        </is>
      </c>
      <c r="D3" s="34" t="inlineStr">
        <is>
          <t>Bemerkung</t>
        </is>
      </c>
    </row>
    <row r="4">
      <c r="A4" s="35" t="inlineStr">
        <is>
          <t>Anlagevermögen</t>
        </is>
      </c>
      <c r="B4" s="36">
        <f>Investitionsplan!E13</f>
        <v/>
      </c>
      <c r="C4" s="37">
        <f>IF($B$7&gt;0,B4/$B$7*100,0)</f>
        <v/>
      </c>
      <c r="D4" s="26" t="inlineStr">
        <is>
          <t>Maschinen, Fahrzeuge, IT, Lizenzen</t>
        </is>
      </c>
    </row>
    <row r="5">
      <c r="A5" s="38" t="inlineStr">
        <is>
          <t>Umlaufvermögen</t>
        </is>
      </c>
      <c r="B5" s="36">
        <f>Investitionsplan!E19</f>
        <v/>
      </c>
      <c r="C5" s="37">
        <f>IF($B$7&gt;0,B5/$B$7*100,0)</f>
        <v/>
      </c>
      <c r="D5" s="26" t="inlineStr">
        <is>
          <t>Rohstoffe, Waren, Betriebsmittel</t>
        </is>
      </c>
    </row>
    <row r="6">
      <c r="A6" s="39" t="inlineStr">
        <is>
          <t>Gründungskosten</t>
        </is>
      </c>
      <c r="B6" s="36">
        <f>Investitionsplan!E29</f>
        <v/>
      </c>
      <c r="C6" s="37">
        <f>IF($B$7&gt;0,B6/$B$7*100,0)</f>
        <v/>
      </c>
      <c r="D6" s="26" t="inlineStr">
        <is>
          <t>Beratung, Anmeldungen, Marketing</t>
        </is>
      </c>
    </row>
    <row r="7">
      <c r="A7" s="40" t="inlineStr">
        <is>
          <t>GESAMT</t>
        </is>
      </c>
      <c r="B7" s="41">
        <f>SUM(B4:B6)</f>
        <v/>
      </c>
      <c r="C7" s="42">
        <f>SUM(C4:C6)</f>
        <v/>
      </c>
      <c r="D7" s="43" t="n"/>
    </row>
    <row r="10">
      <c r="A10" s="44" t="inlineStr">
        <is>
          <t>WICHTIGE KENNZAHLEN</t>
        </is>
      </c>
    </row>
    <row r="11">
      <c r="A11" s="24" t="inlineStr">
        <is>
          <t>Gesamtkapitalbedarf</t>
        </is>
      </c>
      <c r="B11" s="36">
        <f>B7</f>
        <v/>
      </c>
    </row>
    <row r="12">
      <c r="A12" s="24" t="inlineStr">
        <is>
          <t>Jährliche Abschreibungen</t>
        </is>
      </c>
      <c r="B12" s="36">
        <f>Investitionsplan!H13</f>
        <v/>
      </c>
    </row>
    <row r="13">
      <c r="A13" s="24" t="inlineStr">
        <is>
          <t>Puffer empfohlen (15%)</t>
        </is>
      </c>
      <c r="B13" s="36">
        <f>B7*0.15</f>
        <v/>
      </c>
    </row>
    <row r="14">
      <c r="A14" s="24" t="inlineStr">
        <is>
          <t>Kapitalbedarf inkl. Puffer</t>
        </is>
      </c>
      <c r="B14" s="36">
        <f>B7*1.15</f>
        <v/>
      </c>
    </row>
  </sheetData>
  <mergeCells count="2">
    <mergeCell ref="A1:D1"/>
    <mergeCell ref="A10:D10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E32"/>
  <sheetViews>
    <sheetView workbookViewId="0">
      <selection activeCell="A1" sqref="A1"/>
    </sheetView>
  </sheetViews>
  <sheetFormatPr baseColWidth="8" defaultRowHeight="15"/>
  <cols>
    <col width="80" customWidth="1" min="1" max="1"/>
  </cols>
  <sheetData>
    <row r="1" ht="30" customHeight="1">
      <c r="A1" s="45" t="inlineStr">
        <is>
          <t>ANLEITUNG ZUR VERWENDUNG</t>
        </is>
      </c>
    </row>
    <row r="2">
      <c r="A2" t="inlineStr"/>
    </row>
    <row r="3">
      <c r="A3" s="46" t="inlineStr">
        <is>
          <t>SCHRITT 1: BEDARFSANALYSE</t>
        </is>
      </c>
    </row>
    <row r="4">
      <c r="A4" s="47" t="inlineStr">
        <is>
          <t>• Identifizieren Sie alle notwendigen Investitionen</t>
        </is>
      </c>
    </row>
    <row r="5">
      <c r="A5" s="47" t="inlineStr">
        <is>
          <t>• Unterscheiden Sie zwischen Anlage-, Umlaufvermögen und Gründungskosten</t>
        </is>
      </c>
    </row>
    <row r="6">
      <c r="A6" t="inlineStr"/>
    </row>
    <row r="7">
      <c r="A7" s="46" t="inlineStr">
        <is>
          <t>SCHRITT 2: KOSTENERMITTLUNG</t>
        </is>
      </c>
    </row>
    <row r="8">
      <c r="A8" s="47" t="inlineStr">
        <is>
          <t>• Tragen Sie die Anschaffungskosten (netto) ein - BLAUE Schrift = Eingabefelder</t>
        </is>
      </c>
    </row>
    <row r="9">
      <c r="A9" s="47" t="inlineStr">
        <is>
          <t>• Geben Sie die Menge an</t>
        </is>
      </c>
    </row>
    <row r="10">
      <c r="A10" s="47" t="inlineStr">
        <is>
          <t>• Die Gesamtkosten werden automatisch berechnet</t>
        </is>
      </c>
    </row>
    <row r="11">
      <c r="A11" t="inlineStr"/>
    </row>
    <row r="12">
      <c r="A12" s="46" t="inlineStr">
        <is>
          <t>SCHRITT 3: ZEITLICHE PLANUNG</t>
        </is>
      </c>
    </row>
    <row r="13">
      <c r="A13" s="47" t="inlineStr">
        <is>
          <t>• Legen Sie den geplanten Anschaffungszeitpunkt fest (z.B. Q1 2026)</t>
        </is>
      </c>
    </row>
    <row r="14">
      <c r="A14" s="47" t="inlineStr">
        <is>
          <t>• Planen Sie einen Zeitraum von 3-5 Jahren</t>
        </is>
      </c>
    </row>
    <row r="15">
      <c r="A15" t="inlineStr"/>
    </row>
    <row r="16">
      <c r="A16" s="46" t="inlineStr">
        <is>
          <t>SCHRITT 4: WIRTSCHAFTLICHKEIT PRÜFEN</t>
        </is>
      </c>
    </row>
    <row r="17">
      <c r="A17" s="47" t="inlineStr">
        <is>
          <t>• Nutzen Sie das Blatt 'ROI-Rechner' für größere Investitionen</t>
        </is>
      </c>
    </row>
    <row r="18">
      <c r="A18" s="47" t="inlineStr">
        <is>
          <t>• Berechnen Sie ROI und Amortisationszeit</t>
        </is>
      </c>
    </row>
    <row r="19">
      <c r="A19" s="47" t="inlineStr">
        <is>
          <t>• Ziel für Gründer: Amortisation in unter 3 Jahren</t>
        </is>
      </c>
    </row>
    <row r="20">
      <c r="A20" t="inlineStr"/>
    </row>
    <row r="21">
      <c r="A21" s="46" t="inlineStr">
        <is>
          <t>SCHRITT 5: DOKUMENTATION</t>
        </is>
      </c>
    </row>
    <row r="22">
      <c r="A22" s="47" t="inlineStr">
        <is>
          <t>• Das Blatt 'Zusammenfassung' zeigt den Gesamtkapitalbedarf</t>
        </is>
      </c>
    </row>
    <row r="23">
      <c r="A23" s="47" t="inlineStr">
        <is>
          <t>• Planen Sie einen Puffer von 10-15% für unvorhergesehene Kosten</t>
        </is>
      </c>
    </row>
    <row r="24">
      <c r="A24" s="47" t="inlineStr">
        <is>
          <t>• Aktualisieren Sie den Plan regelmäßig</t>
        </is>
      </c>
    </row>
    <row r="25">
      <c r="A25" t="inlineStr"/>
    </row>
    <row r="26">
      <c r="A26" s="46" t="inlineStr">
        <is>
          <t>FARBCODIERUNG:</t>
        </is>
      </c>
    </row>
    <row r="27">
      <c r="A27" s="47" t="inlineStr">
        <is>
          <t>• Blaue Schrift: Eingabefelder (hier Daten eintragen)</t>
        </is>
      </c>
    </row>
    <row r="28">
      <c r="A28" s="47" t="inlineStr">
        <is>
          <t>• Schwarze Schrift: Formeln (automatische Berechnung)</t>
        </is>
      </c>
    </row>
    <row r="29">
      <c r="A29" s="47" t="inlineStr">
        <is>
          <t>• Gelber Hintergrund: Wichtige Eingabefelder im ROI-Rechner</t>
        </is>
      </c>
    </row>
    <row r="30">
      <c r="A30" t="inlineStr"/>
    </row>
    <row r="31">
      <c r="A31" s="46" t="inlineStr">
        <is>
          <t>FORMEL FÜR ROI:</t>
        </is>
      </c>
    </row>
    <row r="32">
      <c r="A32" t="inlineStr">
        <is>
          <t>ROI = (Gewinn / investiertes Kapital) × 100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2026-01-19T06:43:31Z</dcterms:created>
  <dcterms:modified xmlns:dcterms="http://purl.org/dc/terms/" xmlns:xsi="http://www.w3.org/2001/XMLSchema-instance" xsi:type="dcterms:W3CDTF">2026-01-19T06:43:31Z</dcterms:modified>
</cp:coreProperties>
</file>