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stellenplan" sheetId="1" state="visible" r:id="rId2"/>
    <sheet name="BAB – Betriebsabrechnung" sheetId="2" state="visible" r:id="rId3"/>
    <sheet name="Kostenstellensatz-Rechner" sheetId="3" state="visible" r:id="rId4"/>
    <sheet name="IBV – Leistungsverrechnung" sheetId="4" state="visible" r:id="rId5"/>
    <sheet name="Anleitung &amp; Glossar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<sst xmlns="http://schemas.openxmlformats.org/spreadsheetml/2006/main" count="278" uniqueCount="191">
  <si>
    <t xml:space="preserve">KOSTENSTELLENPLAN</t>
  </si>
  <si>
    <t xml:space="preserve">Systematisches Verzeichnis aller Kostenstellen – Grundlage für Betriebsabrechnung und Preiskalkulation</t>
  </si>
  <si>
    <t xml:space="preserve">Nr.</t>
  </si>
  <si>
    <t xml:space="preserve">Bereich</t>
  </si>
  <si>
    <t xml:space="preserve">Kostenstellenbezeichnung</t>
  </si>
  <si>
    <t xml:space="preserve">Typ</t>
  </si>
  <si>
    <t xml:space="preserve">Kostenstellenleiter</t>
  </si>
  <si>
    <t xml:space="preserve">Bezugsgröße</t>
  </si>
  <si>
    <t xml:space="preserve">Bemerkung</t>
  </si>
  <si>
    <t xml:space="preserve">─── 1000 MATERIALKOSTENSTELLEN ───</t>
  </si>
  <si>
    <t xml:space="preserve">Material</t>
  </si>
  <si>
    <t xml:space="preserve">Einkauf</t>
  </si>
  <si>
    <t xml:space="preserve">Hilfskostenstelle</t>
  </si>
  <si>
    <t xml:space="preserve">N/N</t>
  </si>
  <si>
    <t xml:space="preserve">Bestellungen</t>
  </si>
  <si>
    <t xml:space="preserve">Beschaffung von Roh-/Hilfsstoffen</t>
  </si>
  <si>
    <t xml:space="preserve">Wareneingang</t>
  </si>
  <si>
    <t xml:space="preserve">Wareneingänge</t>
  </si>
  <si>
    <t xml:space="preserve">Prüfung eingehender Lieferungen</t>
  </si>
  <si>
    <t xml:space="preserve">Lager</t>
  </si>
  <si>
    <t xml:space="preserve">Lagereinheiten</t>
  </si>
  <si>
    <t xml:space="preserve">Rohstoff- und Fertigwarenlager</t>
  </si>
  <si>
    <t xml:space="preserve">Qualitätskontrolle Material</t>
  </si>
  <si>
    <t xml:space="preserve">Prüfstunden</t>
  </si>
  <si>
    <t xml:space="preserve">Eingangsprüfung</t>
  </si>
  <si>
    <t xml:space="preserve">─── 2000 FERTIGUNGSKOSTENSTELLEN ───</t>
  </si>
  <si>
    <t xml:space="preserve">Fertigung</t>
  </si>
  <si>
    <t xml:space="preserve">Arbeitsvorbereitung</t>
  </si>
  <si>
    <t xml:space="preserve">Hauptkostenstelle</t>
  </si>
  <si>
    <t xml:space="preserve">Fertigungsstunden</t>
  </si>
  <si>
    <t xml:space="preserve">Planung von Fertigungsaufträgen</t>
  </si>
  <si>
    <t xml:space="preserve">Montage</t>
  </si>
  <si>
    <t xml:space="preserve">Maschinenstunden</t>
  </si>
  <si>
    <t xml:space="preserve">Endmontage der Produkte</t>
  </si>
  <si>
    <t xml:space="preserve">Qualitätskontrolle</t>
  </si>
  <si>
    <t xml:space="preserve">Fertigungsbegleitende Prüfung</t>
  </si>
  <si>
    <t xml:space="preserve">Instandhaltung</t>
  </si>
  <si>
    <t xml:space="preserve">Reparaturstunden</t>
  </si>
  <si>
    <t xml:space="preserve">Wartung der Maschinen</t>
  </si>
  <si>
    <t xml:space="preserve">Werkzeugbau</t>
  </si>
  <si>
    <t xml:space="preserve">Herstellung von Vorrichtungen</t>
  </si>
  <si>
    <t xml:space="preserve">─── 3000 VERWALTUNGSKOSTENSTELLEN ───</t>
  </si>
  <si>
    <t xml:space="preserve">Verwaltung</t>
  </si>
  <si>
    <t xml:space="preserve">Geschäftsführung</t>
  </si>
  <si>
    <t xml:space="preserve">Umsatz (€)</t>
  </si>
  <si>
    <t xml:space="preserve">Strategische Leitung</t>
  </si>
  <si>
    <t xml:space="preserve">Buchhaltung / Controlling</t>
  </si>
  <si>
    <t xml:space="preserve">Finanz- und Kostenrechnung</t>
  </si>
  <si>
    <t xml:space="preserve">Personal (HR)</t>
  </si>
  <si>
    <t xml:space="preserve">Mitarbeiter</t>
  </si>
  <si>
    <t xml:space="preserve">Personalverwaltung und -entwicklung</t>
  </si>
  <si>
    <t xml:space="preserve">IT-Abteilung</t>
  </si>
  <si>
    <t xml:space="preserve">User / Tickets</t>
  </si>
  <si>
    <t xml:space="preserve">EDV, ERP-Betreuung</t>
  </si>
  <si>
    <t xml:space="preserve">Recht / Compliance</t>
  </si>
  <si>
    <t xml:space="preserve">Rechtliche Beratung</t>
  </si>
  <si>
    <t xml:space="preserve">─── 4000 VERTRIEBSKOSTENSTELLEN ───</t>
  </si>
  <si>
    <t xml:space="preserve">Vertrieb</t>
  </si>
  <si>
    <t xml:space="preserve">Marketing</t>
  </si>
  <si>
    <t xml:space="preserve">Inland- und Auslandsmarketing</t>
  </si>
  <si>
    <t xml:space="preserve">Außendienst</t>
  </si>
  <si>
    <t xml:space="preserve">Auftragsanzahl</t>
  </si>
  <si>
    <t xml:space="preserve">Direktvertrieb</t>
  </si>
  <si>
    <t xml:space="preserve">Versand / Logistik</t>
  </si>
  <si>
    <t xml:space="preserve">Lieferungen</t>
  </si>
  <si>
    <t xml:space="preserve">Kommissionierung und Auslieferung</t>
  </si>
  <si>
    <t xml:space="preserve">Kundendienst / Service</t>
  </si>
  <si>
    <t xml:space="preserve">Servicestunden</t>
  </si>
  <si>
    <t xml:space="preserve">After-Sales-Service</t>
  </si>
  <si>
    <t xml:space="preserve">─── 9000 ALLGEMEINE KOSTENSTELLEN ───</t>
  </si>
  <si>
    <t xml:space="preserve">Allgemein</t>
  </si>
  <si>
    <t xml:space="preserve">Kantine</t>
  </si>
  <si>
    <t xml:space="preserve">Betriebsverpflegung</t>
  </si>
  <si>
    <t xml:space="preserve">Fuhrpark</t>
  </si>
  <si>
    <t xml:space="preserve">km / Fahrten</t>
  </si>
  <si>
    <t xml:space="preserve">Firmenfahrzeuge</t>
  </si>
  <si>
    <t xml:space="preserve">Gebäude / Facility</t>
  </si>
  <si>
    <t xml:space="preserve">m² Fläche</t>
  </si>
  <si>
    <t xml:space="preserve">Reinigung, Sicherheit, Energie</t>
  </si>
  <si>
    <t xml:space="preserve">Legende / Hinweise</t>
  </si>
  <si>
    <t xml:space="preserve">Erbringt Leistungen direkt für das Endprodukt; Kosten werden via Zuschlagssatz auf Kostenträger verrechnet.</t>
  </si>
  <si>
    <t xml:space="preserve">Erbringt innerbetriebliche Leistungen; Kosten werden im Rahmen der IBV auf Hauptkostenstellen umgelegt.</t>
  </si>
  <si>
    <t xml:space="preserve">N/N (blau)</t>
  </si>
  <si>
    <t xml:space="preserve">Pflichtfeld: Bitte Kostenstellenleiter eintragen (Name / Kürzel). Blaue Zellen = Eingabefelder.</t>
  </si>
  <si>
    <t xml:space="preserve">BETRIEBSABRECHNUNGSBOGEN (BAB)</t>
  </si>
  <si>
    <t xml:space="preserve">Verteilung der Gemeinkosten auf Kostenstellen  |  Blaue Zellen = Eingabefelder</t>
  </si>
  <si>
    <t xml:space="preserve">Kostenart</t>
  </si>
  <si>
    <t xml:space="preserve">Gesamt (€)</t>
  </si>
  <si>
    <t xml:space="preserve">Material
1000–1999</t>
  </si>
  <si>
    <t xml:space="preserve">Fertigung
2000–2999</t>
  </si>
  <si>
    <t xml:space="preserve">Verwaltung
3000–3999</t>
  </si>
  <si>
    <t xml:space="preserve">Vertrieb
4000–4999</t>
  </si>
  <si>
    <t xml:space="preserve">Allgemein
9000–9999</t>
  </si>
  <si>
    <t xml:space="preserve">Nicht zugeordnet (€)</t>
  </si>
  <si>
    <t xml:space="preserve">Personalkosten</t>
  </si>
  <si>
    <t xml:space="preserve">Miete / Raumkosten</t>
  </si>
  <si>
    <t xml:space="preserve">Abschreibungen (AfA)</t>
  </si>
  <si>
    <t xml:space="preserve">Energiekosten</t>
  </si>
  <si>
    <t xml:space="preserve">Kfz- und Reisekosten</t>
  </si>
  <si>
    <t xml:space="preserve">Büro- und Verwaltungskosten</t>
  </si>
  <si>
    <t xml:space="preserve">IT- und Kommunikationskosten</t>
  </si>
  <si>
    <t xml:space="preserve">Marketing- und Werbekosten</t>
  </si>
  <si>
    <t xml:space="preserve">Versicherungen</t>
  </si>
  <si>
    <t xml:space="preserve">Instandhaltung / Reparaturen</t>
  </si>
  <si>
    <t xml:space="preserve">Sonstige Gemeinkosten</t>
  </si>
  <si>
    <t xml:space="preserve">SUMME GEMEINKOSTEN</t>
  </si>
  <si>
    <t xml:space="preserve">Prüfsumme (Spalte C–G vs. Gesamt)</t>
  </si>
  <si>
    <t xml:space="preserve">KOSTENSTELLENSATZ-RECHNER</t>
  </si>
  <si>
    <t xml:space="preserve">Formel: Kostenstellensatz = Summe Gemeinkosten ÷ Bezugsgröße  |  Blaue Zellen = Eingabefelder</t>
  </si>
  <si>
    <t xml:space="preserve">Kostenstelle</t>
  </si>
  <si>
    <t xml:space="preserve">Gemeinkosten (€)</t>
  </si>
  <si>
    <t xml:space="preserve">Bezugsgröße (Einheiten)</t>
  </si>
  <si>
    <t xml:space="preserve">Bezugsgröße Bezeichnung</t>
  </si>
  <si>
    <t xml:space="preserve">Kostenstellensatz (€/Einheit)</t>
  </si>
  <si>
    <t xml:space="preserve">1100 – Einkauf</t>
  </si>
  <si>
    <t xml:space="preserve">1300 – Lager</t>
  </si>
  <si>
    <t xml:space="preserve">2100 – Arbeitsvorbereitung</t>
  </si>
  <si>
    <t xml:space="preserve">2200 – Montage</t>
  </si>
  <si>
    <t xml:space="preserve">2300 – Qualitätskontrolle</t>
  </si>
  <si>
    <t xml:space="preserve">2400 – Instandhaltung</t>
  </si>
  <si>
    <t xml:space="preserve">3100 – Geschäftsführung</t>
  </si>
  <si>
    <t xml:space="preserve">3200 – Buchhaltung</t>
  </si>
  <si>
    <t xml:space="preserve">3300 – Personal (HR)</t>
  </si>
  <si>
    <t xml:space="preserve">3400 – IT-Abteilung</t>
  </si>
  <si>
    <t xml:space="preserve">User</t>
  </si>
  <si>
    <t xml:space="preserve">4100 – Marketing</t>
  </si>
  <si>
    <t xml:space="preserve">4200 – Außendienst</t>
  </si>
  <si>
    <t xml:space="preserve">4300 – Versand / Logistik</t>
  </si>
  <si>
    <t xml:space="preserve">9100 – Kantine</t>
  </si>
  <si>
    <t xml:space="preserve">9200 – Fuhrpark</t>
  </si>
  <si>
    <t xml:space="preserve">km</t>
  </si>
  <si>
    <t xml:space="preserve">9300 – Gebäude / Facility</t>
  </si>
  <si>
    <t xml:space="preserve">SUMME GEMEINKOSTEN (alle KST)</t>
  </si>
  <si>
    <t xml:space="preserve">Formel: Kostenstellensatz [€/Einheit] = Gemeinkosten (€) ÷ Bezugsgröße (Einheiten)</t>
  </si>
  <si>
    <t xml:space="preserve">Hinweis: Alle blau markierten Zellen können für Ihre Kostenstellen angepasst werden.</t>
  </si>
  <si>
    <t xml:space="preserve">INNERBETRIEBLICHE LEISTUNGSVERRECHNUNG (IBV)</t>
  </si>
  <si>
    <t xml:space="preserve">Umlage der Hilfskostenstellen auf Hauptkostenstellen  |  Blaue Zellen = Eingabefelder (Umlageschlüssel in %)</t>
  </si>
  <si>
    <t xml:space="preserve">Hilfskostenstelle (Sender)</t>
  </si>
  <si>
    <t xml:space="preserve">Kosten gesamt (€)</t>
  </si>
  <si>
    <t xml:space="preserve">→ Material
1000–1999</t>
  </si>
  <si>
    <t xml:space="preserve">→ Fertigung
2000–2999</t>
  </si>
  <si>
    <t xml:space="preserve">→ Verwaltung
3000–3999</t>
  </si>
  <si>
    <t xml:space="preserve">→ Vertrieb
4000–4999</t>
  </si>
  <si>
    <t xml:space="preserve">→ Allgemein
9000–9999</t>
  </si>
  <si>
    <t xml:space="preserve">Prüfsumme (%)</t>
  </si>
  <si>
    <t xml:space="preserve">1200 – Wareneingang</t>
  </si>
  <si>
    <t xml:space="preserve">2500 – Werkzeugbau</t>
  </si>
  <si>
    <t xml:space="preserve">3500 – Recht / Compliance</t>
  </si>
  <si>
    <t xml:space="preserve">4400 – Kundendienst</t>
  </si>
  <si>
    <t xml:space="preserve">SUMME Umlage auf Hauptkostenstellen (€)</t>
  </si>
  <si>
    <t xml:space="preserve">ANLEITUNG &amp; GLOSSAR</t>
  </si>
  <si>
    <t xml:space="preserve">TABELLENBLATT</t>
  </si>
  <si>
    <t xml:space="preserve">INHALT / VERWENDUNG</t>
  </si>
  <si>
    <t xml:space="preserve">Kostenstellenplan</t>
  </si>
  <si>
    <t xml:space="preserve">Vollständiges Verzeichnis aller Kostenstellen. Pflegen Sie hier Kostenstellenleiter (blaue Spalte E) und fügen Sie neue Stellen hinzu (Lücken im Nummernkreis lassen!).</t>
  </si>
  <si>
    <t xml:space="preserve">BAB – Betriebsabrechnung</t>
  </si>
  <si>
    <t xml:space="preserve">Betriebsabrechnungsbogen: Tragen Sie in die blauen Zellen die Gemeinkosten-Gesamtbeträge (Spalte B) und die Verteilung auf die Funktionsbereiche (Spalten C–G) ein. Spalte H zeigt nicht zugeordnete Reste.</t>
  </si>
  <si>
    <t xml:space="preserve">Kostenstellensatz-Rechner</t>
  </si>
  <si>
    <t xml:space="preserve">Berechnet automatisch den Kostensatz pro Einheit (z. B. €/Std., €/Stück). Gemeinkosten und Bezugsgrößen sind vorbelegt – einfach anpassen.</t>
  </si>
  <si>
    <t xml:space="preserve">IBV – Leistungsverrechnung</t>
  </si>
  <si>
    <t xml:space="preserve">Innerbetriebliche Leistungsverrechnung: Geben Sie für jede Hilfskostenstelle die %-Anteile ein, die auf die Hauptkostenstellen umzulegen sind. Die Prüfsumme muss immer 100 % ergeben.</t>
  </si>
  <si>
    <t xml:space="preserve">BEGRIFFE</t>
  </si>
  <si>
    <t xml:space="preserve">ERKLÄRUNG</t>
  </si>
  <si>
    <t xml:space="preserve">Eindeutig abgegrenzter Verantwortungsbereich, in dem Kosten anfallen (z. B. Abteilung, Maschine, Projekt).</t>
  </si>
  <si>
    <t xml:space="preserve">Erbringt Leistungen direkt für das Endprodukt. Ihre Kosten werden über Zuschlagssätze auf Kostenträger verrechnet (z. B. Fertigung, Vertrieb).</t>
  </si>
  <si>
    <t xml:space="preserve">Erbringt Leistungen für andere Kostenstellen. Kosten werden im Rahmen der IBV auf Hauptkostenstellen umgelegt (z. B. IT, Kantine, Fuhrpark).</t>
  </si>
  <si>
    <t xml:space="preserve">Gemeinkosten</t>
  </si>
  <si>
    <t xml:space="preserve">Kosten, die einem Produkt nicht direkt zugerechnet werden können (z. B. Miete, Verwaltung). Gegenstück: Einzelkosten.</t>
  </si>
  <si>
    <t xml:space="preserve">Maßgröße für die Inanspruchnahme einer Kostenstelle (z. B. Maschinenstunden, Fertigungsstunden, Umsatz).</t>
  </si>
  <si>
    <t xml:space="preserve">Kostenstellensatz</t>
  </si>
  <si>
    <t xml:space="preserve">Gemeinkosten ÷ Bezugsgröße. Gibt an, wie viel Gemeinkosten pro Einheit (Stunde, Stück etc.) anfallen.</t>
  </si>
  <si>
    <t xml:space="preserve">BAB</t>
  </si>
  <si>
    <t xml:space="preserve">Betriebsabrechnungsbogen: Tabelle zur stufenweisen Verteilung der Gemeinkosten auf Kostenstellen und Kostenträger.</t>
  </si>
  <si>
    <t xml:space="preserve">IBV</t>
  </si>
  <si>
    <t xml:space="preserve">Innerbetriebliche Leistungsverrechnung: Verfahren zur Umlage von Hilfskostenstellenkosten auf Hauptkostenstellen.</t>
  </si>
  <si>
    <t xml:space="preserve">Kostenträger</t>
  </si>
  <si>
    <t xml:space="preserve">Das Produkt oder die Dienstleistung, dem letztlich alle Kosten zugerechnet werden (z. B. Artikel-Nr., Auftrag).</t>
  </si>
  <si>
    <t xml:space="preserve">Zuschlagssatz</t>
  </si>
  <si>
    <t xml:space="preserve">Prozentualer Aufschlag auf die Einzelkosten, um die Gemeinkosten einzurechnen. Basis: Kostenstellensatz.</t>
  </si>
  <si>
    <t xml:space="preserve">EMPFEHLUNGEN</t>
  </si>
  <si>
    <t xml:space="preserve">HINWEIS</t>
  </si>
  <si>
    <t xml:space="preserve">Nummernkreis</t>
  </si>
  <si>
    <t xml:space="preserve">Lassen Sie Lücken: 1100, 1200 statt 1101, 1102 – so können neue Kostenstellen problemlos eingefügt werden.</t>
  </si>
  <si>
    <t xml:space="preserve">Granularität</t>
  </si>
  <si>
    <t xml:space="preserve">So detailliert wie nötig, so einfach wie möglich. Keine eigene Kostenstelle pro Mitarbeiter.</t>
  </si>
  <si>
    <t xml:space="preserve">Verantwortliche</t>
  </si>
  <si>
    <t xml:space="preserve">Jede Kostenstelle muss genau einem Kostenstellenleiter zugeordnet sein (Spalte E im Kostenstellenplan).</t>
  </si>
  <si>
    <t xml:space="preserve">ERP-Integration</t>
  </si>
  <si>
    <t xml:space="preserve">Nach der Strukturierung den Plan in das führende Buchhaltungssystem (DATEV, SAP etc.) übertragen, um Medienbrüche zu vermeiden.</t>
  </si>
  <si>
    <t xml:space="preserve">Gesetzliche Pflicht</t>
  </si>
  <si>
    <t xml:space="preserve">Kein direktes Gesetz – aber faktisch unverzichtbar für Kapitalgesellschaften zur Bewertung von Erzeugnissen (Herstellungskosten nach HGB).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</si>
</sst>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E75B6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7F303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1F6B3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9"/>
      <color rgb="FF7F3030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2E75B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5"/>
      <color rgb="FFFFFFFF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AF4FB"/>
        <bgColor rgb="FFF2F2F2"/>
      </patternFill>
    </fill>
    <fill>
      <patternFill patternType="solid">
        <fgColor rgb="FFFFF2CC"/>
        <bgColor rgb="FFFDEBD0"/>
      </patternFill>
    </fill>
    <fill>
      <patternFill patternType="solid">
        <fgColor rgb="FFEBF5E9"/>
        <bgColor rgb="FFF2F2F2"/>
      </patternFill>
    </fill>
    <fill>
      <patternFill patternType="solid">
        <fgColor rgb="FFFFF9E6"/>
        <bgColor rgb="FFFFFFFF"/>
      </patternFill>
    </fill>
    <fill>
      <patternFill patternType="solid">
        <fgColor rgb="FFFBE9E9"/>
        <bgColor rgb="FFF3ECF8"/>
      </patternFill>
    </fill>
    <fill>
      <patternFill patternType="solid">
        <fgColor rgb="FFF3ECF8"/>
        <bgColor rgb="FFF2F2F2"/>
      </patternFill>
    </fill>
    <fill>
      <patternFill patternType="solid">
        <fgColor rgb="FFF2F2F2"/>
        <bgColor rgb="FFF3ECF8"/>
      </patternFill>
    </fill>
    <fill>
      <patternFill patternType="solid">
        <fgColor rgb="FFFCE4D6"/>
        <bgColor rgb="FFFDEBD0"/>
      </patternFill>
    </fill>
    <fill>
      <patternFill patternType="solid">
        <fgColor rgb="FFFFFFFF"/>
        <bgColor rgb="FFFFF9E6"/>
      </patternFill>
    </fill>
    <fill>
      <patternFill patternType="solid">
        <fgColor rgb="FFFDEBD0"/>
        <bgColor rgb="FFFFF2CC"/>
      </patternFill>
    </fill>
    <fill>
      <patternFill patternType="solid">
        <fgColor rgb="FFE2EFDA"/>
        <bgColor rgb="FFD5F0D5"/>
      </patternFill>
    </fill>
    <fill>
      <patternFill patternType="solid">
        <fgColor rgb="FFD5F0D5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0"/>
      <rgbColor rgb="FF000080"/>
      <rgbColor rgb="FF808000"/>
      <rgbColor rgb="FF800080"/>
      <rgbColor rgb="FF008080"/>
      <rgbColor rgb="FFFBE9E9"/>
      <rgbColor rgb="FF808080"/>
      <rgbColor rgb="FF9999FF"/>
      <rgbColor rgb="FF993366"/>
      <rgbColor rgb="FFFFF9E6"/>
      <rgbColor rgb="FFEAF4FB"/>
      <rgbColor rgb="FF660066"/>
      <rgbColor rgb="FFFF8080"/>
      <rgbColor rgb="FF0066CC"/>
      <rgbColor rgb="FFE2EF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E9"/>
      <rgbColor rgb="FFD5F0D5"/>
      <rgbColor rgb="FFFFF2CC"/>
      <rgbColor rgb="FFF3ECF8"/>
      <rgbColor rgb="FFFDEBD0"/>
      <rgbColor rgb="FFF2F2F2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7F303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20"/>
    <col collapsed="false" customWidth="true" hidden="false" outlineLevel="0" max="6" min="5" style="0" width="18"/>
    <col collapsed="false" customWidth="true" hidden="false" outlineLevel="0" max="7" min="7" style="0" width="22"/>
  </cols>
  <sheetData>
    <row r="1" customFormat="false" ht="13.5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3.5" hidden="false" customHeight="true" outlineLevel="0" collapsed="false"/>
    <row r="4" customFormat="false" ht="19.5" hidden="false" customHeight="true" outlineLevel="0" collapsed="false">
      <c r="A4" s="2" t="s">
        <v>1</v>
      </c>
      <c r="B4" s="2"/>
      <c r="C4" s="2"/>
      <c r="D4" s="2"/>
      <c r="E4" s="2"/>
      <c r="F4" s="2"/>
      <c r="G4" s="2"/>
    </row>
    <row r="6" customFormat="false" ht="19.5" hidden="false" customHeight="true" outlineLevel="0" collapsed="false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customFormat="false" ht="16.5" hidden="false" customHeight="true" outlineLevel="0" collapsed="false">
      <c r="A7" s="4" t="s">
        <v>9</v>
      </c>
      <c r="B7" s="4"/>
      <c r="C7" s="4"/>
      <c r="D7" s="4"/>
      <c r="E7" s="4"/>
      <c r="F7" s="4"/>
      <c r="G7" s="4"/>
    </row>
    <row r="8" customFormat="false" ht="16.5" hidden="false" customHeight="true" outlineLevel="0" collapsed="false">
      <c r="A8" s="5" t="n">
        <v>1100</v>
      </c>
      <c r="B8" s="6" t="s">
        <v>10</v>
      </c>
      <c r="C8" s="6" t="s">
        <v>11</v>
      </c>
      <c r="D8" s="7" t="s">
        <v>12</v>
      </c>
      <c r="E8" s="8" t="s">
        <v>13</v>
      </c>
      <c r="F8" s="6" t="s">
        <v>14</v>
      </c>
      <c r="G8" s="6" t="s">
        <v>15</v>
      </c>
    </row>
    <row r="9" customFormat="false" ht="16.5" hidden="false" customHeight="true" outlineLevel="0" collapsed="false">
      <c r="A9" s="5" t="n">
        <v>1200</v>
      </c>
      <c r="B9" s="6" t="s">
        <v>10</v>
      </c>
      <c r="C9" s="6" t="s">
        <v>16</v>
      </c>
      <c r="D9" s="7" t="s">
        <v>12</v>
      </c>
      <c r="E9" s="8" t="s">
        <v>13</v>
      </c>
      <c r="F9" s="6" t="s">
        <v>17</v>
      </c>
      <c r="G9" s="6" t="s">
        <v>18</v>
      </c>
    </row>
    <row r="10" customFormat="false" ht="16.5" hidden="false" customHeight="true" outlineLevel="0" collapsed="false">
      <c r="A10" s="5" t="n">
        <v>1300</v>
      </c>
      <c r="B10" s="6" t="s">
        <v>10</v>
      </c>
      <c r="C10" s="6" t="s">
        <v>19</v>
      </c>
      <c r="D10" s="7" t="s">
        <v>12</v>
      </c>
      <c r="E10" s="8" t="s">
        <v>13</v>
      </c>
      <c r="F10" s="6" t="s">
        <v>20</v>
      </c>
      <c r="G10" s="6" t="s">
        <v>21</v>
      </c>
    </row>
    <row r="11" customFormat="false" ht="16.5" hidden="false" customHeight="true" outlineLevel="0" collapsed="false">
      <c r="A11" s="5" t="n">
        <v>1400</v>
      </c>
      <c r="B11" s="6" t="s">
        <v>10</v>
      </c>
      <c r="C11" s="6" t="s">
        <v>22</v>
      </c>
      <c r="D11" s="7" t="s">
        <v>12</v>
      </c>
      <c r="E11" s="8" t="s">
        <v>13</v>
      </c>
      <c r="F11" s="6" t="s">
        <v>23</v>
      </c>
      <c r="G11" s="6" t="s">
        <v>24</v>
      </c>
    </row>
    <row r="12" customFormat="false" ht="16.5" hidden="false" customHeight="true" outlineLevel="0" collapsed="false">
      <c r="A12" s="4" t="s">
        <v>25</v>
      </c>
      <c r="B12" s="4"/>
      <c r="C12" s="4"/>
      <c r="D12" s="4"/>
      <c r="E12" s="4"/>
      <c r="F12" s="4"/>
      <c r="G12" s="4"/>
    </row>
    <row r="13" customFormat="false" ht="16.5" hidden="false" customHeight="true" outlineLevel="0" collapsed="false">
      <c r="A13" s="9" t="n">
        <v>2100</v>
      </c>
      <c r="B13" s="10" t="s">
        <v>26</v>
      </c>
      <c r="C13" s="10" t="s">
        <v>27</v>
      </c>
      <c r="D13" s="11" t="s">
        <v>28</v>
      </c>
      <c r="E13" s="8" t="s">
        <v>13</v>
      </c>
      <c r="F13" s="10" t="s">
        <v>29</v>
      </c>
      <c r="G13" s="10" t="s">
        <v>30</v>
      </c>
    </row>
    <row r="14" customFormat="false" ht="16.5" hidden="false" customHeight="true" outlineLevel="0" collapsed="false">
      <c r="A14" s="9" t="n">
        <v>2200</v>
      </c>
      <c r="B14" s="10" t="s">
        <v>26</v>
      </c>
      <c r="C14" s="10" t="s">
        <v>31</v>
      </c>
      <c r="D14" s="11" t="s">
        <v>28</v>
      </c>
      <c r="E14" s="8" t="s">
        <v>13</v>
      </c>
      <c r="F14" s="10" t="s">
        <v>32</v>
      </c>
      <c r="G14" s="10" t="s">
        <v>33</v>
      </c>
    </row>
    <row r="15" customFormat="false" ht="16.5" hidden="false" customHeight="true" outlineLevel="0" collapsed="false">
      <c r="A15" s="9" t="n">
        <v>2300</v>
      </c>
      <c r="B15" s="10" t="s">
        <v>26</v>
      </c>
      <c r="C15" s="10" t="s">
        <v>34</v>
      </c>
      <c r="D15" s="11" t="s">
        <v>28</v>
      </c>
      <c r="E15" s="8" t="s">
        <v>13</v>
      </c>
      <c r="F15" s="10" t="s">
        <v>23</v>
      </c>
      <c r="G15" s="10" t="s">
        <v>35</v>
      </c>
    </row>
    <row r="16" customFormat="false" ht="16.5" hidden="false" customHeight="true" outlineLevel="0" collapsed="false">
      <c r="A16" s="9" t="n">
        <v>2400</v>
      </c>
      <c r="B16" s="10" t="s">
        <v>26</v>
      </c>
      <c r="C16" s="10" t="s">
        <v>36</v>
      </c>
      <c r="D16" s="12" t="s">
        <v>12</v>
      </c>
      <c r="E16" s="8" t="s">
        <v>13</v>
      </c>
      <c r="F16" s="10" t="s">
        <v>37</v>
      </c>
      <c r="G16" s="10" t="s">
        <v>38</v>
      </c>
    </row>
    <row r="17" customFormat="false" ht="16.5" hidden="false" customHeight="true" outlineLevel="0" collapsed="false">
      <c r="A17" s="9" t="n">
        <v>2500</v>
      </c>
      <c r="B17" s="10" t="s">
        <v>26</v>
      </c>
      <c r="C17" s="10" t="s">
        <v>39</v>
      </c>
      <c r="D17" s="12" t="s">
        <v>12</v>
      </c>
      <c r="E17" s="8" t="s">
        <v>13</v>
      </c>
      <c r="F17" s="10" t="s">
        <v>29</v>
      </c>
      <c r="G17" s="10" t="s">
        <v>40</v>
      </c>
    </row>
    <row r="18" customFormat="false" ht="16.5" hidden="false" customHeight="true" outlineLevel="0" collapsed="false">
      <c r="A18" s="4" t="s">
        <v>41</v>
      </c>
      <c r="B18" s="4"/>
      <c r="C18" s="4"/>
      <c r="D18" s="4"/>
      <c r="E18" s="4"/>
      <c r="F18" s="4"/>
      <c r="G18" s="4"/>
    </row>
    <row r="19" customFormat="false" ht="16.5" hidden="false" customHeight="true" outlineLevel="0" collapsed="false">
      <c r="A19" s="13" t="n">
        <v>3100</v>
      </c>
      <c r="B19" s="14" t="s">
        <v>42</v>
      </c>
      <c r="C19" s="14" t="s">
        <v>43</v>
      </c>
      <c r="D19" s="15" t="s">
        <v>28</v>
      </c>
      <c r="E19" s="8" t="s">
        <v>13</v>
      </c>
      <c r="F19" s="14" t="s">
        <v>44</v>
      </c>
      <c r="G19" s="14" t="s">
        <v>45</v>
      </c>
    </row>
    <row r="20" customFormat="false" ht="16.5" hidden="false" customHeight="true" outlineLevel="0" collapsed="false">
      <c r="A20" s="13" t="n">
        <v>3200</v>
      </c>
      <c r="B20" s="14" t="s">
        <v>42</v>
      </c>
      <c r="C20" s="14" t="s">
        <v>46</v>
      </c>
      <c r="D20" s="15" t="s">
        <v>28</v>
      </c>
      <c r="E20" s="8" t="s">
        <v>13</v>
      </c>
      <c r="F20" s="14" t="s">
        <v>44</v>
      </c>
      <c r="G20" s="14" t="s">
        <v>47</v>
      </c>
    </row>
    <row r="21" customFormat="false" ht="16.5" hidden="false" customHeight="true" outlineLevel="0" collapsed="false">
      <c r="A21" s="13" t="n">
        <v>3300</v>
      </c>
      <c r="B21" s="14" t="s">
        <v>42</v>
      </c>
      <c r="C21" s="14" t="s">
        <v>48</v>
      </c>
      <c r="D21" s="15" t="s">
        <v>28</v>
      </c>
      <c r="E21" s="8" t="s">
        <v>13</v>
      </c>
      <c r="F21" s="14" t="s">
        <v>49</v>
      </c>
      <c r="G21" s="14" t="s">
        <v>50</v>
      </c>
    </row>
    <row r="22" customFormat="false" ht="16.5" hidden="false" customHeight="true" outlineLevel="0" collapsed="false">
      <c r="A22" s="13" t="n">
        <v>3400</v>
      </c>
      <c r="B22" s="14" t="s">
        <v>42</v>
      </c>
      <c r="C22" s="14" t="s">
        <v>51</v>
      </c>
      <c r="D22" s="16" t="s">
        <v>12</v>
      </c>
      <c r="E22" s="8" t="s">
        <v>13</v>
      </c>
      <c r="F22" s="14" t="s">
        <v>52</v>
      </c>
      <c r="G22" s="14" t="s">
        <v>53</v>
      </c>
    </row>
    <row r="23" customFormat="false" ht="16.5" hidden="false" customHeight="true" outlineLevel="0" collapsed="false">
      <c r="A23" s="13" t="n">
        <v>3500</v>
      </c>
      <c r="B23" s="14" t="s">
        <v>42</v>
      </c>
      <c r="C23" s="14" t="s">
        <v>54</v>
      </c>
      <c r="D23" s="16" t="s">
        <v>12</v>
      </c>
      <c r="E23" s="8" t="s">
        <v>13</v>
      </c>
      <c r="F23" s="14" t="s">
        <v>44</v>
      </c>
      <c r="G23" s="14" t="s">
        <v>55</v>
      </c>
    </row>
    <row r="24" customFormat="false" ht="16.5" hidden="false" customHeight="true" outlineLevel="0" collapsed="false">
      <c r="A24" s="4" t="s">
        <v>56</v>
      </c>
      <c r="B24" s="4"/>
      <c r="C24" s="4"/>
      <c r="D24" s="4"/>
      <c r="E24" s="4"/>
      <c r="F24" s="4"/>
      <c r="G24" s="4"/>
    </row>
    <row r="25" customFormat="false" ht="16.5" hidden="false" customHeight="true" outlineLevel="0" collapsed="false">
      <c r="A25" s="17" t="n">
        <v>4100</v>
      </c>
      <c r="B25" s="18" t="s">
        <v>57</v>
      </c>
      <c r="C25" s="18" t="s">
        <v>58</v>
      </c>
      <c r="D25" s="19" t="s">
        <v>28</v>
      </c>
      <c r="E25" s="8" t="s">
        <v>13</v>
      </c>
      <c r="F25" s="18" t="s">
        <v>44</v>
      </c>
      <c r="G25" s="18" t="s">
        <v>59</v>
      </c>
    </row>
    <row r="26" customFormat="false" ht="16.5" hidden="false" customHeight="true" outlineLevel="0" collapsed="false">
      <c r="A26" s="17" t="n">
        <v>4200</v>
      </c>
      <c r="B26" s="18" t="s">
        <v>57</v>
      </c>
      <c r="C26" s="18" t="s">
        <v>60</v>
      </c>
      <c r="D26" s="19" t="s">
        <v>28</v>
      </c>
      <c r="E26" s="8" t="s">
        <v>13</v>
      </c>
      <c r="F26" s="18" t="s">
        <v>61</v>
      </c>
      <c r="G26" s="18" t="s">
        <v>62</v>
      </c>
    </row>
    <row r="27" customFormat="false" ht="16.5" hidden="false" customHeight="true" outlineLevel="0" collapsed="false">
      <c r="A27" s="17" t="n">
        <v>4300</v>
      </c>
      <c r="B27" s="18" t="s">
        <v>57</v>
      </c>
      <c r="C27" s="18" t="s">
        <v>63</v>
      </c>
      <c r="D27" s="19" t="s">
        <v>28</v>
      </c>
      <c r="E27" s="8" t="s">
        <v>13</v>
      </c>
      <c r="F27" s="18" t="s">
        <v>64</v>
      </c>
      <c r="G27" s="18" t="s">
        <v>65</v>
      </c>
    </row>
    <row r="28" customFormat="false" ht="16.5" hidden="false" customHeight="true" outlineLevel="0" collapsed="false">
      <c r="A28" s="17" t="n">
        <v>4400</v>
      </c>
      <c r="B28" s="18" t="s">
        <v>57</v>
      </c>
      <c r="C28" s="18" t="s">
        <v>66</v>
      </c>
      <c r="D28" s="20" t="s">
        <v>12</v>
      </c>
      <c r="E28" s="8" t="s">
        <v>13</v>
      </c>
      <c r="F28" s="18" t="s">
        <v>67</v>
      </c>
      <c r="G28" s="18" t="s">
        <v>68</v>
      </c>
    </row>
    <row r="29" customFormat="false" ht="16.5" hidden="false" customHeight="true" outlineLevel="0" collapsed="false">
      <c r="A29" s="4" t="s">
        <v>69</v>
      </c>
      <c r="B29" s="4"/>
      <c r="C29" s="4"/>
      <c r="D29" s="4"/>
      <c r="E29" s="4"/>
      <c r="F29" s="4"/>
      <c r="G29" s="4"/>
    </row>
    <row r="30" customFormat="false" ht="16.5" hidden="false" customHeight="true" outlineLevel="0" collapsed="false">
      <c r="A30" s="21" t="n">
        <v>9100</v>
      </c>
      <c r="B30" s="22" t="s">
        <v>70</v>
      </c>
      <c r="C30" s="22" t="s">
        <v>71</v>
      </c>
      <c r="D30" s="23" t="s">
        <v>12</v>
      </c>
      <c r="E30" s="8" t="s">
        <v>13</v>
      </c>
      <c r="F30" s="22" t="s">
        <v>49</v>
      </c>
      <c r="G30" s="22" t="s">
        <v>72</v>
      </c>
    </row>
    <row r="31" customFormat="false" ht="16.5" hidden="false" customHeight="true" outlineLevel="0" collapsed="false">
      <c r="A31" s="21" t="n">
        <v>9200</v>
      </c>
      <c r="B31" s="22" t="s">
        <v>70</v>
      </c>
      <c r="C31" s="22" t="s">
        <v>73</v>
      </c>
      <c r="D31" s="23" t="s">
        <v>12</v>
      </c>
      <c r="E31" s="8" t="s">
        <v>13</v>
      </c>
      <c r="F31" s="22" t="s">
        <v>74</v>
      </c>
      <c r="G31" s="22" t="s">
        <v>75</v>
      </c>
    </row>
    <row r="32" customFormat="false" ht="16.5" hidden="false" customHeight="true" outlineLevel="0" collapsed="false">
      <c r="A32" s="21" t="n">
        <v>9300</v>
      </c>
      <c r="B32" s="22" t="s">
        <v>70</v>
      </c>
      <c r="C32" s="22" t="s">
        <v>76</v>
      </c>
      <c r="D32" s="23" t="s">
        <v>12</v>
      </c>
      <c r="E32" s="8" t="s">
        <v>13</v>
      </c>
      <c r="F32" s="22" t="s">
        <v>77</v>
      </c>
      <c r="G32" s="22" t="s">
        <v>78</v>
      </c>
    </row>
    <row r="34" customFormat="false" ht="15" hidden="false" customHeight="false" outlineLevel="0" collapsed="false">
      <c r="A34" s="24" t="s">
        <v>79</v>
      </c>
      <c r="B34" s="24"/>
      <c r="C34" s="24"/>
      <c r="D34" s="24"/>
      <c r="E34" s="24"/>
      <c r="F34" s="24"/>
      <c r="G34" s="24"/>
    </row>
    <row r="35" customFormat="false" ht="15.75" hidden="false" customHeight="true" outlineLevel="0" collapsed="false">
      <c r="A35" s="25" t="s">
        <v>28</v>
      </c>
      <c r="B35" s="26" t="s">
        <v>80</v>
      </c>
      <c r="C35" s="26"/>
      <c r="D35" s="26"/>
      <c r="E35" s="26"/>
      <c r="F35" s="26"/>
      <c r="G35" s="26"/>
    </row>
    <row r="36" customFormat="false" ht="15.75" hidden="false" customHeight="true" outlineLevel="0" collapsed="false">
      <c r="A36" s="27" t="s">
        <v>12</v>
      </c>
      <c r="B36" s="26" t="s">
        <v>81</v>
      </c>
      <c r="C36" s="26"/>
      <c r="D36" s="26"/>
      <c r="E36" s="26"/>
      <c r="F36" s="26"/>
      <c r="G36" s="26"/>
    </row>
    <row r="37" customFormat="false" ht="15.75" hidden="false" customHeight="true" outlineLevel="0" collapsed="false">
      <c r="A37" s="28" t="s">
        <v>82</v>
      </c>
      <c r="B37" s="26" t="s">
        <v>83</v>
      </c>
      <c r="C37" s="26"/>
      <c r="D37" s="26"/>
      <c r="E37" s="26"/>
      <c r="F37" s="26"/>
      <c r="G37" s="26"/>
    </row>
  </sheetData>
  <mergeCells count="11">
    <mergeCell ref="A2:G2"/>
    <mergeCell ref="A4:G4"/>
    <mergeCell ref="A7:G7"/>
    <mergeCell ref="A12:G12"/>
    <mergeCell ref="A18:G18"/>
    <mergeCell ref="A24:G24"/>
    <mergeCell ref="A29:G29"/>
    <mergeCell ref="A34:G34"/>
    <mergeCell ref="B35:G35"/>
    <mergeCell ref="B36:G36"/>
    <mergeCell ref="B37:G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8" min="2" style="0" width="16"/>
  </cols>
  <sheetData>
    <row r="1" customFormat="false" ht="36" hidden="false" customHeight="true" outlineLevel="0" collapsed="false">
      <c r="A1" s="29" t="s">
        <v>84</v>
      </c>
      <c r="B1" s="29"/>
      <c r="C1" s="29"/>
      <c r="D1" s="29"/>
      <c r="E1" s="29"/>
      <c r="F1" s="29"/>
      <c r="G1" s="29"/>
      <c r="H1" s="29"/>
    </row>
    <row r="2" customFormat="false" ht="18" hidden="false" customHeight="true" outlineLevel="0" collapsed="false">
      <c r="A2" s="30" t="s">
        <v>85</v>
      </c>
      <c r="B2" s="30"/>
      <c r="C2" s="30"/>
      <c r="D2" s="30"/>
      <c r="E2" s="30"/>
      <c r="F2" s="30"/>
      <c r="G2" s="30"/>
      <c r="H2" s="30"/>
    </row>
    <row r="3" customFormat="false" ht="13.5" hidden="false" customHeight="true" outlineLevel="0" collapsed="false"/>
    <row r="4" customFormat="false" ht="30" hidden="false" customHeight="true" outlineLevel="0" collapsed="false">
      <c r="A4" s="31" t="s">
        <v>86</v>
      </c>
      <c r="B4" s="31" t="s">
        <v>87</v>
      </c>
      <c r="C4" s="31" t="s">
        <v>88</v>
      </c>
      <c r="D4" s="31" t="s">
        <v>89</v>
      </c>
      <c r="E4" s="31" t="s">
        <v>90</v>
      </c>
      <c r="F4" s="31" t="s">
        <v>91</v>
      </c>
      <c r="G4" s="31" t="s">
        <v>92</v>
      </c>
      <c r="H4" s="31" t="s">
        <v>93</v>
      </c>
    </row>
    <row r="5" customFormat="false" ht="16.5" hidden="false" customHeight="true" outlineLevel="0" collapsed="false">
      <c r="A5" s="32" t="s">
        <v>94</v>
      </c>
      <c r="B5" s="33" t="n">
        <v>0</v>
      </c>
      <c r="C5" s="33" t="n">
        <v>0</v>
      </c>
      <c r="D5" s="33" t="n">
        <v>0</v>
      </c>
      <c r="E5" s="33" t="n">
        <v>0</v>
      </c>
      <c r="F5" s="33" t="n">
        <v>0</v>
      </c>
      <c r="G5" s="33" t="n">
        <v>0</v>
      </c>
      <c r="H5" s="34" t="n">
        <f aca="false">B5-SUM(C5:G5)</f>
        <v>0</v>
      </c>
    </row>
    <row r="6" customFormat="false" ht="16.5" hidden="false" customHeight="true" outlineLevel="0" collapsed="false">
      <c r="A6" s="35" t="s">
        <v>95</v>
      </c>
      <c r="B6" s="33" t="n">
        <v>0</v>
      </c>
      <c r="C6" s="33" t="n">
        <v>0</v>
      </c>
      <c r="D6" s="33" t="n">
        <v>0</v>
      </c>
      <c r="E6" s="33" t="n">
        <v>0</v>
      </c>
      <c r="F6" s="33" t="n">
        <v>0</v>
      </c>
      <c r="G6" s="33" t="n">
        <v>0</v>
      </c>
      <c r="H6" s="36" t="n">
        <f aca="false">B6-SUM(C6:G6)</f>
        <v>0</v>
      </c>
    </row>
    <row r="7" customFormat="false" ht="16.5" hidden="false" customHeight="true" outlineLevel="0" collapsed="false">
      <c r="A7" s="32" t="s">
        <v>96</v>
      </c>
      <c r="B7" s="33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4" t="n">
        <f aca="false">B7-SUM(C7:G7)</f>
        <v>0</v>
      </c>
    </row>
    <row r="8" customFormat="false" ht="16.5" hidden="false" customHeight="true" outlineLevel="0" collapsed="false">
      <c r="A8" s="35" t="s">
        <v>97</v>
      </c>
      <c r="B8" s="33" t="n">
        <v>0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6" t="n">
        <f aca="false">B8-SUM(C8:G8)</f>
        <v>0</v>
      </c>
    </row>
    <row r="9" customFormat="false" ht="16.5" hidden="false" customHeight="true" outlineLevel="0" collapsed="false">
      <c r="A9" s="32" t="s">
        <v>98</v>
      </c>
      <c r="B9" s="33" t="n">
        <v>0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4" t="n">
        <f aca="false">B9-SUM(C9:G9)</f>
        <v>0</v>
      </c>
    </row>
    <row r="10" customFormat="false" ht="16.5" hidden="false" customHeight="true" outlineLevel="0" collapsed="false">
      <c r="A10" s="35" t="s">
        <v>99</v>
      </c>
      <c r="B10" s="33" t="n">
        <v>0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6" t="n">
        <f aca="false">B10-SUM(C10:G10)</f>
        <v>0</v>
      </c>
    </row>
    <row r="11" customFormat="false" ht="16.5" hidden="false" customHeight="true" outlineLevel="0" collapsed="false">
      <c r="A11" s="32" t="s">
        <v>100</v>
      </c>
      <c r="B11" s="33" t="n">
        <v>0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4" t="n">
        <f aca="false">B11-SUM(C11:G11)</f>
        <v>0</v>
      </c>
    </row>
    <row r="12" customFormat="false" ht="16.5" hidden="false" customHeight="true" outlineLevel="0" collapsed="false">
      <c r="A12" s="35" t="s">
        <v>101</v>
      </c>
      <c r="B12" s="33" t="n">
        <v>0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6" t="n">
        <f aca="false">B12-SUM(C12:G12)</f>
        <v>0</v>
      </c>
    </row>
    <row r="13" customFormat="false" ht="16.5" hidden="false" customHeight="true" outlineLevel="0" collapsed="false">
      <c r="A13" s="32" t="s">
        <v>102</v>
      </c>
      <c r="B13" s="33" t="n">
        <v>0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4" t="n">
        <f aca="false">B13-SUM(C13:G13)</f>
        <v>0</v>
      </c>
    </row>
    <row r="14" customFormat="false" ht="16.5" hidden="false" customHeight="true" outlineLevel="0" collapsed="false">
      <c r="A14" s="35" t="s">
        <v>103</v>
      </c>
      <c r="B14" s="33" t="n">
        <v>0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6" t="n">
        <f aca="false">B14-SUM(C14:G14)</f>
        <v>0</v>
      </c>
    </row>
    <row r="15" customFormat="false" ht="16.5" hidden="false" customHeight="true" outlineLevel="0" collapsed="false">
      <c r="A15" s="32" t="s">
        <v>104</v>
      </c>
      <c r="B15" s="33" t="n">
        <v>0</v>
      </c>
      <c r="C15" s="33" t="n">
        <v>0</v>
      </c>
      <c r="D15" s="33" t="n">
        <v>0</v>
      </c>
      <c r="E15" s="33" t="n">
        <v>0</v>
      </c>
      <c r="F15" s="33" t="n">
        <v>0</v>
      </c>
      <c r="G15" s="33" t="n">
        <v>0</v>
      </c>
      <c r="H15" s="34" t="n">
        <f aca="false">B15-SUM(C15:G15)</f>
        <v>0</v>
      </c>
    </row>
    <row r="16" customFormat="false" ht="19.5" hidden="false" customHeight="true" outlineLevel="0" collapsed="false">
      <c r="A16" s="37" t="s">
        <v>105</v>
      </c>
      <c r="B16" s="38" t="n">
        <f aca="false">SUM(B5:B15)</f>
        <v>0</v>
      </c>
      <c r="C16" s="38" t="n">
        <f aca="false">SUM(C5:C15)</f>
        <v>0</v>
      </c>
      <c r="D16" s="38" t="n">
        <f aca="false">SUM(D5:D15)</f>
        <v>0</v>
      </c>
      <c r="E16" s="38" t="n">
        <f aca="false">SUM(E5:E15)</f>
        <v>0</v>
      </c>
      <c r="F16" s="38" t="n">
        <f aca="false">SUM(F5:F15)</f>
        <v>0</v>
      </c>
      <c r="G16" s="38" t="n">
        <f aca="false">SUM(G5:G15)</f>
        <v>0</v>
      </c>
      <c r="H16" s="38" t="n">
        <f aca="false">SUM(H5:H15)</f>
        <v>0</v>
      </c>
    </row>
    <row r="17" customFormat="false" ht="16.5" hidden="false" customHeight="true" outlineLevel="0" collapsed="false">
      <c r="A17" s="39" t="s">
        <v>106</v>
      </c>
      <c r="B17" s="39"/>
      <c r="C17" s="40" t="str">
        <f aca="false">IF(SUM(C16:G16)=B16,"✓ OK","⚠ Differenz prüfen!")</f>
        <v>✓ OK</v>
      </c>
      <c r="D17" s="40"/>
      <c r="E17" s="40"/>
      <c r="F17" s="40"/>
      <c r="G17" s="40"/>
      <c r="H17" s="40"/>
    </row>
  </sheetData>
  <mergeCells count="4">
    <mergeCell ref="A1:H1"/>
    <mergeCell ref="A2:H2"/>
    <mergeCell ref="A17:B17"/>
    <mergeCell ref="C17:H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2"/>
    <col collapsed="false" customWidth="true" hidden="false" outlineLevel="0" max="5" min="5" style="0" width="24"/>
  </cols>
  <sheetData>
    <row r="1" customFormat="false" ht="36" hidden="false" customHeight="true" outlineLevel="0" collapsed="false">
      <c r="A1" s="29" t="s">
        <v>107</v>
      </c>
      <c r="B1" s="29"/>
      <c r="C1" s="29"/>
      <c r="D1" s="29"/>
      <c r="E1" s="29"/>
    </row>
    <row r="2" customFormat="false" ht="18" hidden="false" customHeight="true" outlineLevel="0" collapsed="false">
      <c r="A2" s="30" t="s">
        <v>108</v>
      </c>
      <c r="B2" s="30"/>
      <c r="C2" s="30"/>
      <c r="D2" s="30"/>
      <c r="E2" s="30"/>
    </row>
    <row r="4" customFormat="false" ht="30" hidden="false" customHeight="true" outlineLevel="0" collapsed="false">
      <c r="A4" s="31" t="s">
        <v>109</v>
      </c>
      <c r="B4" s="31" t="s">
        <v>110</v>
      </c>
      <c r="C4" s="31" t="s">
        <v>111</v>
      </c>
      <c r="D4" s="31" t="s">
        <v>112</v>
      </c>
      <c r="E4" s="31" t="s">
        <v>113</v>
      </c>
    </row>
    <row r="5" customFormat="false" ht="16.5" hidden="false" customHeight="true" outlineLevel="0" collapsed="false">
      <c r="A5" s="41" t="s">
        <v>114</v>
      </c>
      <c r="B5" s="33" t="n">
        <v>50000</v>
      </c>
      <c r="C5" s="33" t="n">
        <v>2000</v>
      </c>
      <c r="D5" s="8" t="s">
        <v>14</v>
      </c>
      <c r="E5" s="42" t="n">
        <f aca="false">IF(C5=0,"-",B5/C5)</f>
        <v>25</v>
      </c>
    </row>
    <row r="6" customFormat="false" ht="16.5" hidden="false" customHeight="true" outlineLevel="0" collapsed="false">
      <c r="A6" s="43" t="s">
        <v>115</v>
      </c>
      <c r="B6" s="33" t="n">
        <v>30000</v>
      </c>
      <c r="C6" s="33" t="n">
        <v>5000</v>
      </c>
      <c r="D6" s="8" t="s">
        <v>20</v>
      </c>
      <c r="E6" s="44" t="n">
        <f aca="false">IF(C6=0,"-",B6/C6)</f>
        <v>6</v>
      </c>
    </row>
    <row r="7" customFormat="false" ht="16.5" hidden="false" customHeight="true" outlineLevel="0" collapsed="false">
      <c r="A7" s="41" t="s">
        <v>116</v>
      </c>
      <c r="B7" s="33" t="n">
        <v>80000</v>
      </c>
      <c r="C7" s="33" t="n">
        <v>4000</v>
      </c>
      <c r="D7" s="8" t="s">
        <v>29</v>
      </c>
      <c r="E7" s="42" t="n">
        <f aca="false">IF(C7=0,"-",B7/C7)</f>
        <v>20</v>
      </c>
    </row>
    <row r="8" customFormat="false" ht="16.5" hidden="false" customHeight="true" outlineLevel="0" collapsed="false">
      <c r="A8" s="43" t="s">
        <v>117</v>
      </c>
      <c r="B8" s="33" t="n">
        <v>200000</v>
      </c>
      <c r="C8" s="33" t="n">
        <v>8000</v>
      </c>
      <c r="D8" s="8" t="s">
        <v>32</v>
      </c>
      <c r="E8" s="44" t="n">
        <f aca="false">IF(C8=0,"-",B8/C8)</f>
        <v>25</v>
      </c>
    </row>
    <row r="9" customFormat="false" ht="16.5" hidden="false" customHeight="true" outlineLevel="0" collapsed="false">
      <c r="A9" s="41" t="s">
        <v>118</v>
      </c>
      <c r="B9" s="33" t="n">
        <v>45000</v>
      </c>
      <c r="C9" s="33" t="n">
        <v>3000</v>
      </c>
      <c r="D9" s="8" t="s">
        <v>23</v>
      </c>
      <c r="E9" s="42" t="n">
        <f aca="false">IF(C9=0,"-",B9/C9)</f>
        <v>15</v>
      </c>
    </row>
    <row r="10" customFormat="false" ht="16.5" hidden="false" customHeight="true" outlineLevel="0" collapsed="false">
      <c r="A10" s="43" t="s">
        <v>119</v>
      </c>
      <c r="B10" s="33" t="n">
        <v>35000</v>
      </c>
      <c r="C10" s="33" t="n">
        <v>1500</v>
      </c>
      <c r="D10" s="8" t="s">
        <v>37</v>
      </c>
      <c r="E10" s="44" t="n">
        <f aca="false">IF(C10=0,"-",B10/C10)</f>
        <v>23.3333333333333</v>
      </c>
    </row>
    <row r="11" customFormat="false" ht="16.5" hidden="false" customHeight="true" outlineLevel="0" collapsed="false">
      <c r="A11" s="41" t="s">
        <v>120</v>
      </c>
      <c r="B11" s="33" t="n">
        <v>60000</v>
      </c>
      <c r="C11" s="33" t="n">
        <v>1200000</v>
      </c>
      <c r="D11" s="8" t="s">
        <v>44</v>
      </c>
      <c r="E11" s="42" t="n">
        <f aca="false">IF(C11=0,"-",B11/C11)</f>
        <v>0.05</v>
      </c>
    </row>
    <row r="12" customFormat="false" ht="16.5" hidden="false" customHeight="true" outlineLevel="0" collapsed="false">
      <c r="A12" s="43" t="s">
        <v>121</v>
      </c>
      <c r="B12" s="33" t="n">
        <v>40000</v>
      </c>
      <c r="C12" s="33" t="n">
        <v>1200000</v>
      </c>
      <c r="D12" s="8" t="s">
        <v>44</v>
      </c>
      <c r="E12" s="44" t="n">
        <f aca="false">IF(C12=0,"-",B12/C12)</f>
        <v>0.0333333333333333</v>
      </c>
    </row>
    <row r="13" customFormat="false" ht="16.5" hidden="false" customHeight="true" outlineLevel="0" collapsed="false">
      <c r="A13" s="41" t="s">
        <v>122</v>
      </c>
      <c r="B13" s="33" t="n">
        <v>55000</v>
      </c>
      <c r="C13" s="33" t="n">
        <v>50</v>
      </c>
      <c r="D13" s="8" t="s">
        <v>49</v>
      </c>
      <c r="E13" s="42" t="n">
        <f aca="false">IF(C13=0,"-",B13/C13)</f>
        <v>1100</v>
      </c>
    </row>
    <row r="14" customFormat="false" ht="16.5" hidden="false" customHeight="true" outlineLevel="0" collapsed="false">
      <c r="A14" s="43" t="s">
        <v>123</v>
      </c>
      <c r="B14" s="33" t="n">
        <v>70000</v>
      </c>
      <c r="C14" s="33" t="n">
        <v>50</v>
      </c>
      <c r="D14" s="8" t="s">
        <v>124</v>
      </c>
      <c r="E14" s="44" t="n">
        <f aca="false">IF(C14=0,"-",B14/C14)</f>
        <v>1400</v>
      </c>
    </row>
    <row r="15" customFormat="false" ht="16.5" hidden="false" customHeight="true" outlineLevel="0" collapsed="false">
      <c r="A15" s="41" t="s">
        <v>125</v>
      </c>
      <c r="B15" s="33" t="n">
        <v>90000</v>
      </c>
      <c r="C15" s="33" t="n">
        <v>1200000</v>
      </c>
      <c r="D15" s="8" t="s">
        <v>44</v>
      </c>
      <c r="E15" s="42" t="n">
        <f aca="false">IF(C15=0,"-",B15/C15)</f>
        <v>0.075</v>
      </c>
    </row>
    <row r="16" customFormat="false" ht="16.5" hidden="false" customHeight="true" outlineLevel="0" collapsed="false">
      <c r="A16" s="43" t="s">
        <v>126</v>
      </c>
      <c r="B16" s="33" t="n">
        <v>75000</v>
      </c>
      <c r="C16" s="33" t="n">
        <v>500</v>
      </c>
      <c r="D16" s="8" t="s">
        <v>61</v>
      </c>
      <c r="E16" s="44" t="n">
        <f aca="false">IF(C16=0,"-",B16/C16)</f>
        <v>150</v>
      </c>
    </row>
    <row r="17" customFormat="false" ht="16.5" hidden="false" customHeight="true" outlineLevel="0" collapsed="false">
      <c r="A17" s="41" t="s">
        <v>127</v>
      </c>
      <c r="B17" s="33" t="n">
        <v>60000</v>
      </c>
      <c r="C17" s="33" t="n">
        <v>3000</v>
      </c>
      <c r="D17" s="8" t="s">
        <v>64</v>
      </c>
      <c r="E17" s="42" t="n">
        <f aca="false">IF(C17=0,"-",B17/C17)</f>
        <v>20</v>
      </c>
    </row>
    <row r="18" customFormat="false" ht="16.5" hidden="false" customHeight="true" outlineLevel="0" collapsed="false">
      <c r="A18" s="43" t="s">
        <v>128</v>
      </c>
      <c r="B18" s="33" t="n">
        <v>25000</v>
      </c>
      <c r="C18" s="33" t="n">
        <v>50</v>
      </c>
      <c r="D18" s="8" t="s">
        <v>49</v>
      </c>
      <c r="E18" s="44" t="n">
        <f aca="false">IF(C18=0,"-",B18/C18)</f>
        <v>500</v>
      </c>
    </row>
    <row r="19" customFormat="false" ht="16.5" hidden="false" customHeight="true" outlineLevel="0" collapsed="false">
      <c r="A19" s="41" t="s">
        <v>129</v>
      </c>
      <c r="B19" s="33" t="n">
        <v>18000</v>
      </c>
      <c r="C19" s="33" t="n">
        <v>15000</v>
      </c>
      <c r="D19" s="8" t="s">
        <v>130</v>
      </c>
      <c r="E19" s="42" t="n">
        <f aca="false">IF(C19=0,"-",B19/C19)</f>
        <v>1.2</v>
      </c>
    </row>
    <row r="20" customFormat="false" ht="16.5" hidden="false" customHeight="true" outlineLevel="0" collapsed="false">
      <c r="A20" s="43" t="s">
        <v>131</v>
      </c>
      <c r="B20" s="33" t="n">
        <v>48000</v>
      </c>
      <c r="C20" s="33" t="n">
        <v>2500</v>
      </c>
      <c r="D20" s="8" t="s">
        <v>77</v>
      </c>
      <c r="E20" s="44" t="n">
        <f aca="false">IF(C20=0,"-",B20/C20)</f>
        <v>19.2</v>
      </c>
    </row>
    <row r="21" customFormat="false" ht="19.5" hidden="false" customHeight="true" outlineLevel="0" collapsed="false">
      <c r="A21" s="37" t="s">
        <v>132</v>
      </c>
      <c r="B21" s="38" t="n">
        <f aca="false">SUM(B5:B20)</f>
        <v>981000</v>
      </c>
      <c r="C21" s="45"/>
      <c r="D21" s="45"/>
      <c r="E21" s="45"/>
    </row>
    <row r="23" customFormat="false" ht="15.75" hidden="false" customHeight="true" outlineLevel="0" collapsed="false">
      <c r="A23" s="39" t="s">
        <v>133</v>
      </c>
      <c r="B23" s="39"/>
      <c r="C23" s="39"/>
      <c r="D23" s="39"/>
      <c r="E23" s="39"/>
    </row>
    <row r="24" customFormat="false" ht="15.75" hidden="false" customHeight="true" outlineLevel="0" collapsed="false">
      <c r="A24" s="46" t="s">
        <v>134</v>
      </c>
      <c r="B24" s="46"/>
      <c r="C24" s="46"/>
      <c r="D24" s="46"/>
      <c r="E24" s="46"/>
    </row>
  </sheetData>
  <mergeCells count="4">
    <mergeCell ref="A1:E1"/>
    <mergeCell ref="A2:E2"/>
    <mergeCell ref="A23:E23"/>
    <mergeCell ref="A24:E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8" min="2" style="0" width="18"/>
  </cols>
  <sheetData>
    <row r="1" customFormat="false" ht="33.75" hidden="false" customHeight="true" outlineLevel="0" collapsed="false">
      <c r="A1" s="47" t="s">
        <v>135</v>
      </c>
      <c r="B1" s="47"/>
      <c r="C1" s="47"/>
      <c r="D1" s="47"/>
      <c r="E1" s="47"/>
      <c r="F1" s="47"/>
      <c r="G1" s="47"/>
      <c r="H1" s="47"/>
    </row>
    <row r="2" customFormat="false" ht="18" hidden="false" customHeight="true" outlineLevel="0" collapsed="false">
      <c r="A2" s="30" t="s">
        <v>136</v>
      </c>
      <c r="B2" s="30"/>
      <c r="C2" s="30"/>
      <c r="D2" s="30"/>
      <c r="E2" s="30"/>
      <c r="F2" s="30"/>
      <c r="G2" s="30"/>
      <c r="H2" s="30"/>
    </row>
    <row r="4" customFormat="false" ht="30" hidden="false" customHeight="true" outlineLevel="0" collapsed="false">
      <c r="A4" s="31" t="s">
        <v>137</v>
      </c>
      <c r="B4" s="31" t="s">
        <v>138</v>
      </c>
      <c r="C4" s="31" t="s">
        <v>139</v>
      </c>
      <c r="D4" s="31" t="s">
        <v>140</v>
      </c>
      <c r="E4" s="31" t="s">
        <v>141</v>
      </c>
      <c r="F4" s="31" t="s">
        <v>142</v>
      </c>
      <c r="G4" s="31" t="s">
        <v>143</v>
      </c>
      <c r="H4" s="31" t="s">
        <v>144</v>
      </c>
    </row>
    <row r="5" customFormat="false" ht="16.5" hidden="false" customHeight="true" outlineLevel="0" collapsed="false">
      <c r="A5" s="48" t="s">
        <v>114</v>
      </c>
      <c r="B5" s="33" t="n">
        <v>50000</v>
      </c>
      <c r="C5" s="49" t="n">
        <v>0.3</v>
      </c>
      <c r="D5" s="49" t="n">
        <v>0.5</v>
      </c>
      <c r="E5" s="49" t="n">
        <v>0.1</v>
      </c>
      <c r="F5" s="49" t="n">
        <v>0.1</v>
      </c>
      <c r="G5" s="49" t="n">
        <v>0</v>
      </c>
      <c r="H5" s="50" t="str">
        <f aca="false">IF(ROUND(SUM(C5:G5),2)=1,"✓ 100 %","⚠ "&amp;TEXT(SUM(C5:G5),"0.0%"))</f>
        <v>✓ 100 %</v>
      </c>
    </row>
    <row r="6" customFormat="false" ht="16.5" hidden="false" customHeight="true" outlineLevel="0" collapsed="false">
      <c r="A6" s="51" t="s">
        <v>145</v>
      </c>
      <c r="B6" s="33" t="n">
        <v>20000</v>
      </c>
      <c r="C6" s="49" t="n">
        <v>0.5</v>
      </c>
      <c r="D6" s="49" t="n">
        <v>0.4</v>
      </c>
      <c r="E6" s="49" t="n">
        <v>0.05</v>
      </c>
      <c r="F6" s="49" t="n">
        <v>0.05</v>
      </c>
      <c r="G6" s="49" t="n">
        <v>0</v>
      </c>
      <c r="H6" s="52" t="str">
        <f aca="false">IF(ROUND(SUM(C6:G6),2)=1,"✓ 100 %","⚠ "&amp;TEXT(SUM(C6:G6),"0.0%"))</f>
        <v>✓ 100 %</v>
      </c>
    </row>
    <row r="7" customFormat="false" ht="16.5" hidden="false" customHeight="true" outlineLevel="0" collapsed="false">
      <c r="A7" s="48" t="s">
        <v>119</v>
      </c>
      <c r="B7" s="33" t="n">
        <v>35000</v>
      </c>
      <c r="C7" s="49" t="n">
        <v>0.05</v>
      </c>
      <c r="D7" s="49" t="n">
        <v>0.7</v>
      </c>
      <c r="E7" s="49" t="n">
        <v>0.1</v>
      </c>
      <c r="F7" s="49" t="n">
        <v>0.1</v>
      </c>
      <c r="G7" s="49" t="n">
        <v>0.05</v>
      </c>
      <c r="H7" s="50" t="str">
        <f aca="false">IF(ROUND(SUM(C7:G7),2)=1,"✓ 100 %","⚠ "&amp;TEXT(SUM(C7:G7),"0.0%"))</f>
        <v>✓ 100 %</v>
      </c>
    </row>
    <row r="8" customFormat="false" ht="16.5" hidden="false" customHeight="true" outlineLevel="0" collapsed="false">
      <c r="A8" s="51" t="s">
        <v>146</v>
      </c>
      <c r="B8" s="33" t="n">
        <v>28000</v>
      </c>
      <c r="C8" s="49" t="n">
        <v>0</v>
      </c>
      <c r="D8" s="49" t="n">
        <v>0.9</v>
      </c>
      <c r="E8" s="49" t="n">
        <v>0.05</v>
      </c>
      <c r="F8" s="49" t="n">
        <v>0.05</v>
      </c>
      <c r="G8" s="49" t="n">
        <v>0</v>
      </c>
      <c r="H8" s="52" t="str">
        <f aca="false">IF(ROUND(SUM(C8:G8),2)=1,"✓ 100 %","⚠ "&amp;TEXT(SUM(C8:G8),"0.0%"))</f>
        <v>✓ 100 %</v>
      </c>
    </row>
    <row r="9" customFormat="false" ht="16.5" hidden="false" customHeight="true" outlineLevel="0" collapsed="false">
      <c r="A9" s="48" t="s">
        <v>123</v>
      </c>
      <c r="B9" s="33" t="n">
        <v>70000</v>
      </c>
      <c r="C9" s="49" t="n">
        <v>0.1</v>
      </c>
      <c r="D9" s="49" t="n">
        <v>0.2</v>
      </c>
      <c r="E9" s="49" t="n">
        <v>0.4</v>
      </c>
      <c r="F9" s="49" t="n">
        <v>0.2</v>
      </c>
      <c r="G9" s="49" t="n">
        <v>0.1</v>
      </c>
      <c r="H9" s="50" t="str">
        <f aca="false">IF(ROUND(SUM(C9:G9),2)=1,"✓ 100 %","⚠ "&amp;TEXT(SUM(C9:G9),"0.0%"))</f>
        <v>✓ 100 %</v>
      </c>
    </row>
    <row r="10" customFormat="false" ht="16.5" hidden="false" customHeight="true" outlineLevel="0" collapsed="false">
      <c r="A10" s="51" t="s">
        <v>147</v>
      </c>
      <c r="B10" s="33" t="n">
        <v>25000</v>
      </c>
      <c r="C10" s="49" t="n">
        <v>0.05</v>
      </c>
      <c r="D10" s="49" t="n">
        <v>0.15</v>
      </c>
      <c r="E10" s="49" t="n">
        <v>0.5</v>
      </c>
      <c r="F10" s="49" t="n">
        <v>0.25</v>
      </c>
      <c r="G10" s="49" t="n">
        <v>0.05</v>
      </c>
      <c r="H10" s="52" t="str">
        <f aca="false">IF(ROUND(SUM(C10:G10),2)=1,"✓ 100 %","⚠ "&amp;TEXT(SUM(C10:G10),"0.0%"))</f>
        <v>✓ 100 %</v>
      </c>
    </row>
    <row r="11" customFormat="false" ht="16.5" hidden="false" customHeight="true" outlineLevel="0" collapsed="false">
      <c r="A11" s="48" t="s">
        <v>148</v>
      </c>
      <c r="B11" s="33" t="n">
        <v>40000</v>
      </c>
      <c r="C11" s="49" t="n">
        <v>0</v>
      </c>
      <c r="D11" s="49" t="n">
        <v>0.1</v>
      </c>
      <c r="E11" s="49" t="n">
        <v>0.1</v>
      </c>
      <c r="F11" s="49" t="n">
        <v>0.7</v>
      </c>
      <c r="G11" s="49" t="n">
        <v>0.1</v>
      </c>
      <c r="H11" s="50" t="str">
        <f aca="false">IF(ROUND(SUM(C11:G11),2)=1,"✓ 100 %","⚠ "&amp;TEXT(SUM(C11:G11),"0.0%"))</f>
        <v>✓ 100 %</v>
      </c>
    </row>
    <row r="12" customFormat="false" ht="16.5" hidden="false" customHeight="true" outlineLevel="0" collapsed="false">
      <c r="A12" s="51" t="s">
        <v>128</v>
      </c>
      <c r="B12" s="33" t="n">
        <v>25000</v>
      </c>
      <c r="C12" s="49" t="n">
        <v>0.1</v>
      </c>
      <c r="D12" s="49" t="n">
        <v>0.4</v>
      </c>
      <c r="E12" s="49" t="n">
        <v>0.25</v>
      </c>
      <c r="F12" s="49" t="n">
        <v>0.15</v>
      </c>
      <c r="G12" s="49" t="n">
        <v>0.1</v>
      </c>
      <c r="H12" s="52" t="str">
        <f aca="false">IF(ROUND(SUM(C12:G12),2)=1,"✓ 100 %","⚠ "&amp;TEXT(SUM(C12:G12),"0.0%"))</f>
        <v>✓ 100 %</v>
      </c>
    </row>
    <row r="13" customFormat="false" ht="16.5" hidden="false" customHeight="true" outlineLevel="0" collapsed="false">
      <c r="A13" s="48" t="s">
        <v>129</v>
      </c>
      <c r="B13" s="33" t="n">
        <v>18000</v>
      </c>
      <c r="C13" s="49" t="n">
        <v>0.1</v>
      </c>
      <c r="D13" s="49" t="n">
        <v>0.2</v>
      </c>
      <c r="E13" s="49" t="n">
        <v>0.15</v>
      </c>
      <c r="F13" s="49" t="n">
        <v>0.45</v>
      </c>
      <c r="G13" s="49" t="n">
        <v>0.1</v>
      </c>
      <c r="H13" s="50" t="str">
        <f aca="false">IF(ROUND(SUM(C13:G13),2)=1,"✓ 100 %","⚠ "&amp;TEXT(SUM(C13:G13),"0.0%"))</f>
        <v>✓ 100 %</v>
      </c>
    </row>
    <row r="14" customFormat="false" ht="16.5" hidden="false" customHeight="true" outlineLevel="0" collapsed="false">
      <c r="A14" s="51" t="s">
        <v>131</v>
      </c>
      <c r="B14" s="33" t="n">
        <v>48000</v>
      </c>
      <c r="C14" s="49" t="n">
        <v>0.1</v>
      </c>
      <c r="D14" s="49" t="n">
        <v>0.35</v>
      </c>
      <c r="E14" s="49" t="n">
        <v>0.3</v>
      </c>
      <c r="F14" s="49" t="n">
        <v>0.15</v>
      </c>
      <c r="G14" s="49" t="n">
        <v>0.1</v>
      </c>
      <c r="H14" s="52" t="str">
        <f aca="false">IF(ROUND(SUM(C14:G14),2)=1,"✓ 100 %","⚠ "&amp;TEXT(SUM(C14:G14),"0.0%"))</f>
        <v>✓ 100 %</v>
      </c>
    </row>
    <row r="15" customFormat="false" ht="19.5" hidden="false" customHeight="true" outlineLevel="0" collapsed="false">
      <c r="A15" s="53" t="s">
        <v>149</v>
      </c>
      <c r="B15" s="54" t="n">
        <f aca="false">SUM(B5:B14)</f>
        <v>359000</v>
      </c>
      <c r="C15" s="54" t="n">
        <f aca="false">B5*C5+B6*C6+B7*C7+B8*C8+B9*C9+B10*C10+B11*C11+B12*C12+B13*C13+B14*C14</f>
        <v>44100</v>
      </c>
      <c r="D15" s="54" t="n">
        <f aca="false">B5*D5+B6*D6+B7*D7+B8*D8+B9*D9+B10*D10+B11*D11+B12*D12+B13*D13+B14*D14</f>
        <v>134850</v>
      </c>
      <c r="E15" s="54" t="n">
        <f aca="false">B5*E5+B6*E6+B7*E7+B8*E8+B9*E9+B10*E10+B11*E11+B12*E12+B13*E13+B14*E14</f>
        <v>78750</v>
      </c>
      <c r="F15" s="54" t="n">
        <f aca="false">B5*F5+B6*F6+B7*F7+B8*F8+B9*F9+B10*F10+B11*F11+B12*F12+B13*F13+B14*F14</f>
        <v>78200</v>
      </c>
      <c r="G15" s="54" t="n">
        <f aca="false">B5*G5+B6*G6+B7*G7+B8*G8+B9*G9+B10*G10+B11*G11+B12*G12+B13*G13+B14*G14</f>
        <v>23100</v>
      </c>
      <c r="H15" s="45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80"/>
  </cols>
  <sheetData>
    <row r="1" customFormat="false" ht="36" hidden="false" customHeight="true" outlineLevel="0" collapsed="false">
      <c r="A1" s="29" t="s">
        <v>150</v>
      </c>
      <c r="B1" s="29"/>
    </row>
    <row r="2" customFormat="false" ht="21.75" hidden="false" customHeight="true" outlineLevel="0" collapsed="false">
      <c r="A2" s="55" t="s">
        <v>151</v>
      </c>
      <c r="B2" s="56" t="s">
        <v>152</v>
      </c>
    </row>
    <row r="3" customFormat="false" ht="18" hidden="false" customHeight="true" outlineLevel="0" collapsed="false">
      <c r="A3" s="43" t="s">
        <v>153</v>
      </c>
      <c r="B3" s="57" t="s">
        <v>154</v>
      </c>
    </row>
    <row r="4" customFormat="false" ht="18" hidden="false" customHeight="true" outlineLevel="0" collapsed="false">
      <c r="A4" s="41" t="s">
        <v>155</v>
      </c>
      <c r="B4" s="58" t="s">
        <v>156</v>
      </c>
    </row>
    <row r="5" customFormat="false" ht="18" hidden="false" customHeight="true" outlineLevel="0" collapsed="false">
      <c r="A5" s="43" t="s">
        <v>157</v>
      </c>
      <c r="B5" s="57" t="s">
        <v>158</v>
      </c>
    </row>
    <row r="6" customFormat="false" ht="18" hidden="false" customHeight="true" outlineLevel="0" collapsed="false">
      <c r="A6" s="41" t="s">
        <v>159</v>
      </c>
      <c r="B6" s="58" t="s">
        <v>160</v>
      </c>
    </row>
    <row r="7" customFormat="false" ht="7.5" hidden="false" customHeight="true" outlineLevel="0" collapsed="false"/>
    <row r="8" customFormat="false" ht="21.75" hidden="false" customHeight="true" outlineLevel="0" collapsed="false">
      <c r="A8" s="55" t="s">
        <v>161</v>
      </c>
      <c r="B8" s="56" t="s">
        <v>162</v>
      </c>
    </row>
    <row r="9" customFormat="false" ht="18" hidden="false" customHeight="true" outlineLevel="0" collapsed="false">
      <c r="A9" s="43" t="s">
        <v>109</v>
      </c>
      <c r="B9" s="57" t="s">
        <v>163</v>
      </c>
    </row>
    <row r="10" customFormat="false" ht="18" hidden="false" customHeight="true" outlineLevel="0" collapsed="false">
      <c r="A10" s="41" t="s">
        <v>28</v>
      </c>
      <c r="B10" s="58" t="s">
        <v>164</v>
      </c>
    </row>
    <row r="11" customFormat="false" ht="18" hidden="false" customHeight="true" outlineLevel="0" collapsed="false">
      <c r="A11" s="43" t="s">
        <v>12</v>
      </c>
      <c r="B11" s="57" t="s">
        <v>165</v>
      </c>
    </row>
    <row r="12" customFormat="false" ht="18" hidden="false" customHeight="true" outlineLevel="0" collapsed="false">
      <c r="A12" s="41" t="s">
        <v>166</v>
      </c>
      <c r="B12" s="58" t="s">
        <v>167</v>
      </c>
    </row>
    <row r="13" customFormat="false" ht="18" hidden="false" customHeight="true" outlineLevel="0" collapsed="false">
      <c r="A13" s="43" t="s">
        <v>7</v>
      </c>
      <c r="B13" s="57" t="s">
        <v>168</v>
      </c>
    </row>
    <row r="14" customFormat="false" ht="18" hidden="false" customHeight="true" outlineLevel="0" collapsed="false">
      <c r="A14" s="41" t="s">
        <v>169</v>
      </c>
      <c r="B14" s="58" t="s">
        <v>170</v>
      </c>
    </row>
    <row r="15" customFormat="false" ht="18" hidden="false" customHeight="true" outlineLevel="0" collapsed="false">
      <c r="A15" s="43" t="s">
        <v>171</v>
      </c>
      <c r="B15" s="57" t="s">
        <v>172</v>
      </c>
    </row>
    <row r="16" customFormat="false" ht="18" hidden="false" customHeight="true" outlineLevel="0" collapsed="false">
      <c r="A16" s="41" t="s">
        <v>173</v>
      </c>
      <c r="B16" s="58" t="s">
        <v>174</v>
      </c>
    </row>
    <row r="17" customFormat="false" ht="18" hidden="false" customHeight="true" outlineLevel="0" collapsed="false">
      <c r="A17" s="43" t="s">
        <v>175</v>
      </c>
      <c r="B17" s="57" t="s">
        <v>176</v>
      </c>
    </row>
    <row r="18" customFormat="false" ht="18" hidden="false" customHeight="true" outlineLevel="0" collapsed="false">
      <c r="A18" s="41" t="s">
        <v>177</v>
      </c>
      <c r="B18" s="58" t="s">
        <v>178</v>
      </c>
    </row>
    <row r="19" customFormat="false" ht="7.5" hidden="false" customHeight="true" outlineLevel="0" collapsed="false"/>
    <row r="20" customFormat="false" ht="21.75" hidden="false" customHeight="true" outlineLevel="0" collapsed="false">
      <c r="A20" s="55" t="s">
        <v>179</v>
      </c>
      <c r="B20" s="56" t="s">
        <v>180</v>
      </c>
    </row>
    <row r="21" customFormat="false" ht="18" hidden="false" customHeight="true" outlineLevel="0" collapsed="false">
      <c r="A21" s="43" t="s">
        <v>181</v>
      </c>
      <c r="B21" s="57" t="s">
        <v>182</v>
      </c>
    </row>
    <row r="22" customFormat="false" ht="18" hidden="false" customHeight="true" outlineLevel="0" collapsed="false">
      <c r="A22" s="41" t="s">
        <v>183</v>
      </c>
      <c r="B22" s="58" t="s">
        <v>184</v>
      </c>
    </row>
    <row r="23" customFormat="false" ht="18" hidden="false" customHeight="true" outlineLevel="0" collapsed="false">
      <c r="A23" s="43" t="s">
        <v>185</v>
      </c>
      <c r="B23" s="57" t="s">
        <v>186</v>
      </c>
    </row>
    <row r="24" customFormat="false" ht="18" hidden="false" customHeight="true" outlineLevel="0" collapsed="false">
      <c r="A24" s="41" t="s">
        <v>187</v>
      </c>
      <c r="B24" s="58" t="s">
        <v>188</v>
      </c>
    </row>
    <row r="25" customFormat="false" ht="18" hidden="false" customHeight="true" outlineLevel="0" collapsed="false">
      <c r="A25" s="43" t="s">
        <v>189</v>
      </c>
      <c r="B25" s="57" t="s">
        <v>190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2026-04-15T07:24:21Z</dcterms:created>
  <dc:creator>openpyxl</dc:creator>
  <dc:description/>
  <dc:language>en-US</dc:language>
  <cp:lastModifiedBy/>
  <dcterms:modified xsi:type="dcterms:W3CDTF">2026-04-15T07:24:21Z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