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erialentnahmeschein" sheetId="1" state="visible" r:id="rId2"/>
    <sheet name="Entnahme-Journal" sheetId="2" state="visible" r:id="rId3"/>
    <sheet name="Meldebestand-Rechner" sheetId="3" state="visible" r:id="rId4"/>
    <sheet name="Prozess-Übersich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<sst xmlns="http://schemas.openxmlformats.org/spreadsheetml/2006/main" count="194" uniqueCount="113">
  <si>
    <t xml:space="preserve">MATERIALENTNAHMESCHEIN</t>
  </si>
  <si>
    <t xml:space="preserve">KOPFDATEN</t>
  </si>
  <si>
    <t xml:space="preserve">Schein-Nr.:</t>
  </si>
  <si>
    <t xml:space="preserve">F001-001</t>
  </si>
  <si>
    <t xml:space="preserve">Datum:</t>
  </si>
  <si>
    <t xml:space="preserve">Kostenstelle:</t>
  </si>
  <si>
    <t xml:space="preserve">KST-1010</t>
  </si>
  <si>
    <t xml:space="preserve">Auftragsnummer:</t>
  </si>
  <si>
    <t xml:space="preserve">AUF-2025-007</t>
  </si>
  <si>
    <t xml:space="preserve">Abteilung:</t>
  </si>
  <si>
    <t xml:space="preserve">Produktion</t>
  </si>
  <si>
    <t xml:space="preserve">Anforderungsdatum:</t>
  </si>
  <si>
    <t xml:space="preserve">Bearbeiter:</t>
  </si>
  <si>
    <t xml:space="preserve">Max Mustermann</t>
  </si>
  <si>
    <t xml:space="preserve">Lagerort:</t>
  </si>
  <si>
    <t xml:space="preserve">Lager A / Regal 3</t>
  </si>
  <si>
    <t xml:space="preserve">ARTIKELDATEN</t>
  </si>
  <si>
    <t xml:space="preserve">Pos.</t>
  </si>
  <si>
    <t xml:space="preserve">Artikelnummer</t>
  </si>
  <si>
    <t xml:space="preserve">Artikelbezeichnung</t>
  </si>
  <si>
    <t xml:space="preserve">Einheit</t>
  </si>
  <si>
    <t xml:space="preserve">Soll-Menge</t>
  </si>
  <si>
    <t xml:space="preserve">Ist-Menge</t>
  </si>
  <si>
    <t xml:space="preserve">Differenz</t>
  </si>
  <si>
    <t xml:space="preserve">ART-10045</t>
  </si>
  <si>
    <t xml:space="preserve">Stahlplatte 5mm x 200mm</t>
  </si>
  <si>
    <t xml:space="preserve">Stk.</t>
  </si>
  <si>
    <t xml:space="preserve">ART-20031</t>
  </si>
  <si>
    <t xml:space="preserve">Schrauben M8 x 40</t>
  </si>
  <si>
    <t xml:space="preserve">ART-30012</t>
  </si>
  <si>
    <t xml:space="preserve">Dichtungsring Ø 50mm</t>
  </si>
  <si>
    <t xml:space="preserve">ART-40088</t>
  </si>
  <si>
    <t xml:space="preserve">Hydrauliköl ISO VG 46</t>
  </si>
  <si>
    <t xml:space="preserve">Liter</t>
  </si>
  <si>
    <t xml:space="preserve">ART-50007</t>
  </si>
  <si>
    <t xml:space="preserve">Schweißdraht 0,8mm</t>
  </si>
  <si>
    <t xml:space="preserve">kg</t>
  </si>
  <si>
    <t xml:space="preserve">Summen</t>
  </si>
  <si>
    <t xml:space="preserve">ZUORDNUNG &amp; BEMERKUNGEN</t>
  </si>
  <si>
    <t xml:space="preserve">Verwendungszweck:</t>
  </si>
  <si>
    <t xml:space="preserve">Fertigung Auftrag AUF-2025-007 / Produktionslinie 2</t>
  </si>
  <si>
    <t xml:space="preserve">Bemerkungen:</t>
  </si>
  <si>
    <t xml:space="preserve">AUTORISIERUNG (Vier-Augen-Prinzip)</t>
  </si>
  <si>
    <t xml:space="preserve">Unterschrift Entnehmer</t>
  </si>
  <si>
    <t xml:space="preserve">Datum</t>
  </si>
  <si>
    <t xml:space="preserve">Unterschrift Lagerist</t>
  </si>
  <si>
    <t xml:space="preserve">Hinweis: Dieser Schein ist nach Verbuchung im Warenwirtschaftssystem abzuheften. Blaue Felder = Eingabe durch Benutzer. Schwarze Felder = automatisch berechnet.</t>
  </si>
  <si>
    <t xml:space="preserve">MATERIALENTNAHME-JOURNAL</t>
  </si>
  <si>
    <t xml:space="preserve">Alle Entnahmen werden hier erfasst und dienen als Grundlage für die Bestandsführung</t>
  </si>
  <si>
    <t xml:space="preserve">Schein-Nr.</t>
  </si>
  <si>
    <t xml:space="preserve">Artikelnr.</t>
  </si>
  <si>
    <t xml:space="preserve">Kostenstelle</t>
  </si>
  <si>
    <t xml:space="preserve">Auftrag</t>
  </si>
  <si>
    <t xml:space="preserve">2025-01-15</t>
  </si>
  <si>
    <t xml:space="preserve">F001-002</t>
  </si>
  <si>
    <t xml:space="preserve">2025-01-16</t>
  </si>
  <si>
    <t xml:space="preserve">KST-2020</t>
  </si>
  <si>
    <t xml:space="preserve">AUF-2025-008</t>
  </si>
  <si>
    <t xml:space="preserve">F001-003</t>
  </si>
  <si>
    <t xml:space="preserve">2025-01-17</t>
  </si>
  <si>
    <t xml:space="preserve">AUF-2025-009</t>
  </si>
  <si>
    <t xml:space="preserve">F001-004</t>
  </si>
  <si>
    <t xml:space="preserve">2025-01-20</t>
  </si>
  <si>
    <t xml:space="preserve">KST-3030</t>
  </si>
  <si>
    <t xml:space="preserve">AUF-2025-010</t>
  </si>
  <si>
    <t xml:space="preserve">F001-005</t>
  </si>
  <si>
    <t xml:space="preserve">2025-01-21</t>
  </si>
  <si>
    <t xml:space="preserve">AUF-2025-011</t>
  </si>
  <si>
    <t xml:space="preserve">SUMMEN</t>
  </si>
  <si>
    <t xml:space="preserve">MELDEBESTAND-RECHNER</t>
  </si>
  <si>
    <t xml:space="preserve">Formel:  Meldebestand = (Tagesverbrauch × Lieferzeit) + Sicherheitsbestand</t>
  </si>
  <si>
    <t xml:space="preserve">EINGABEN (blaue Felder)</t>
  </si>
  <si>
    <t xml:space="preserve">Tagesverbrauch (Einheiten)</t>
  </si>
  <si>
    <t xml:space="preserve">Lieferzeit (Tage)</t>
  </si>
  <si>
    <t xml:space="preserve">Sicherheitsbestand</t>
  </si>
  <si>
    <t xml:space="preserve">Aktueller Lagerbestand</t>
  </si>
  <si>
    <t xml:space="preserve">BERECHNUNGSERGEBNIS</t>
  </si>
  <si>
    <t xml:space="preserve">Meldebestand</t>
  </si>
  <si>
    <t xml:space="preserve">Reichweite (Tage)</t>
  </si>
  <si>
    <t xml:space="preserve">Tage bis Meldebestand</t>
  </si>
  <si>
    <t xml:space="preserve">BESTANDSSTATUS</t>
  </si>
  <si>
    <t xml:space="preserve">Status:</t>
  </si>
  <si>
    <t xml:space="preserve">MEHRERE ARTIKEL – MELDEBESTAND-ÜBERSICHT</t>
  </si>
  <si>
    <t xml:space="preserve">Tages-
verbrauch</t>
  </si>
  <si>
    <t xml:space="preserve">Liefer-
zeit (T)</t>
  </si>
  <si>
    <t xml:space="preserve">Sicherheits-
bestand</t>
  </si>
  <si>
    <t xml:space="preserve">Melde-
bestand</t>
  </si>
  <si>
    <t xml:space="preserve">Akt. Bestand</t>
  </si>
  <si>
    <t xml:space="preserve">Status</t>
  </si>
  <si>
    <t xml:space="preserve">Hinweis: Gelbe/blaue Felder sind Eingabefelder (Tagesverbrauch, Lieferzeit, Sicherheitsbestand, Aktueller Bestand). Alle anderen Felder werden automatisch berechnet.</t>
  </si>
  <si>
    <t xml:space="preserve">PROZESS-ÜBERSICHT: MATERIALENTNAHME</t>
  </si>
  <si>
    <t xml:space="preserve">Ablauf von der Bedarfsanforderung bis zur Bestandsbuchung</t>
  </si>
  <si>
    <t xml:space="preserve">1. Bedarfsmeldung</t>
  </si>
  <si>
    <t xml:space="preserve">Anforderung durch Abteilung / Produktion</t>
  </si>
  <si>
    <t xml:space="preserve">• Produktionsplaner identifiziert Materialbedarf
• Formelle Bedarfsmeldung an Lager
• Prüfung der Verfügbarkeit im System</t>
  </si>
  <si>
    <t xml:space="preserve">2. Erstellung Schein</t>
  </si>
  <si>
    <t xml:space="preserve">Ausfüllen der Entnahmekarte</t>
  </si>
  <si>
    <t xml:space="preserve">• Schein-Nr. vergeben
• Artikelnummer + Bezeichnung eintragen
• Soll-Menge + Kostenstelle angeben</t>
  </si>
  <si>
    <t xml:space="preserve">3. Warenausgabe</t>
  </si>
  <si>
    <t xml:space="preserve">Physische Entnahme &amp; Unterschrift</t>
  </si>
  <si>
    <t xml:space="preserve">• Lagerist prüft und gibt Material aus
• Ist-Menge wird eingetragen
• Beide Parteien unterschreiben (Vier-Augen-Prinzip)</t>
  </si>
  <si>
    <t xml:space="preserve">4. Verbuchung</t>
  </si>
  <si>
    <t xml:space="preserve">Aktualisierung im Warenwirtschaftssystem</t>
  </si>
  <si>
    <t xml:space="preserve">• Bestand wird im ERP/WaWi reduziert
• Beleg wird abgeheftet
• Meldebestand-Prüfung ausgelöst</t>
  </si>
  <si>
    <t xml:space="preserve">KEY TAKEAWAYS</t>
  </si>
  <si>
    <t xml:space="preserve">Zweck</t>
  </si>
  <si>
    <t xml:space="preserve">Belegt Warenabgang • Verhindert Inventurdifferenzen • Basis für Nachkalkulation</t>
  </si>
  <si>
    <t xml:space="preserve">Pflichtfelder</t>
  </si>
  <si>
    <t xml:space="preserve">Datum &amp; Artikelnummer • Menge (Soll/Ist) • Kostenstelle &amp; Unterschrift</t>
  </si>
  <si>
    <t xml:space="preserve">Prozess</t>
  </si>
  <si>
    <t xml:space="preserve">Anforderung → Entnahme → Quittierung → Buchung • Vier-Augen-Prinzip</t>
  </si>
  <si>
    <t xml:space="preserve">Optimierung</t>
  </si>
  <si>
    <t xml:space="preserve">Digitale Erfassung (Scanner) • Meldebestände nutzen • Regelmäßige Inventur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</si>
</sst>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General"/>
    <numFmt numFmtId="167" formatCode="#,##0.0"/>
    <numFmt numFmtId="168" formatCode="#,##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AAAAAA"/>
      </left>
      <right/>
      <top style="thin">
        <color rgb="FFAAAAAA"/>
      </top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66"/>
      <rgbColor rgb="FFAAAAAA"/>
      <rgbColor rgb="FF1F3864"/>
      <rgbColor rgb="FF70AD47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H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30"/>
    <col collapsed="false" customWidth="true" hidden="false" outlineLevel="0" max="6" min="4" style="0" width="16"/>
    <col collapsed="false" customWidth="true" hidden="false" outlineLevel="0" max="8" min="7" style="0" width="18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8" hidden="false" customHeight="true" outlineLevel="0" collapsed="false"/>
    <row r="4" customFormat="false" ht="18" hidden="false" customHeight="true" outlineLevel="0" collapsed="false">
      <c r="B4" s="2" t="s">
        <v>1</v>
      </c>
      <c r="C4" s="2"/>
      <c r="D4" s="2"/>
      <c r="E4" s="2"/>
      <c r="F4" s="2"/>
      <c r="G4" s="2"/>
      <c r="H4" s="2"/>
    </row>
    <row r="5" customFormat="false" ht="18" hidden="false" customHeight="true" outlineLevel="0" collapsed="false">
      <c r="B5" s="3" t="s">
        <v>2</v>
      </c>
      <c r="C5" s="4" t="s">
        <v>3</v>
      </c>
      <c r="D5" s="4"/>
      <c r="E5" s="4"/>
      <c r="F5" s="4"/>
      <c r="G5" s="3" t="s">
        <v>4</v>
      </c>
      <c r="H5" s="5" t="n">
        <f aca="true">TODAY()</f>
        <v>46127</v>
      </c>
    </row>
    <row r="6" customFormat="false" ht="18" hidden="false" customHeight="true" outlineLevel="0" collapsed="false">
      <c r="B6" s="3" t="s">
        <v>5</v>
      </c>
      <c r="C6" s="6" t="s">
        <v>6</v>
      </c>
      <c r="D6" s="6"/>
      <c r="E6" s="6"/>
      <c r="F6" s="6"/>
      <c r="G6" s="3" t="s">
        <v>7</v>
      </c>
      <c r="H6" s="7" t="s">
        <v>8</v>
      </c>
    </row>
    <row r="7" customFormat="false" ht="18" hidden="false" customHeight="true" outlineLevel="0" collapsed="false">
      <c r="B7" s="3" t="s">
        <v>9</v>
      </c>
      <c r="C7" s="6" t="s">
        <v>10</v>
      </c>
      <c r="D7" s="6"/>
      <c r="E7" s="6"/>
      <c r="F7" s="6"/>
      <c r="G7" s="3" t="s">
        <v>11</v>
      </c>
      <c r="H7" s="5" t="n">
        <f aca="true">TODAY()</f>
        <v>46127</v>
      </c>
    </row>
    <row r="8" customFormat="false" ht="18" hidden="false" customHeight="true" outlineLevel="0" collapsed="false">
      <c r="B8" s="3" t="s">
        <v>12</v>
      </c>
      <c r="C8" s="6" t="s">
        <v>13</v>
      </c>
      <c r="D8" s="6"/>
      <c r="E8" s="6"/>
      <c r="F8" s="6"/>
      <c r="G8" s="3" t="s">
        <v>14</v>
      </c>
      <c r="H8" s="7" t="s">
        <v>15</v>
      </c>
    </row>
    <row r="9" customFormat="false" ht="18" hidden="false" customHeight="true" outlineLevel="0" collapsed="false"/>
    <row r="10" customFormat="false" ht="18" hidden="false" customHeight="true" outlineLevel="0" collapsed="false"/>
    <row r="11" customFormat="false" ht="7.5" hidden="false" customHeight="true" outlineLevel="0" collapsed="false"/>
    <row r="12" customFormat="false" ht="18" hidden="false" customHeight="true" outlineLevel="0" collapsed="false">
      <c r="B12" s="2" t="s">
        <v>16</v>
      </c>
      <c r="C12" s="2"/>
      <c r="D12" s="2"/>
      <c r="E12" s="2"/>
      <c r="F12" s="2"/>
      <c r="G12" s="2"/>
      <c r="H12" s="2"/>
    </row>
    <row r="13" customFormat="false" ht="18" hidden="false" customHeight="true" outlineLevel="0" collapsed="false">
      <c r="B13" s="8" t="s">
        <v>17</v>
      </c>
      <c r="C13" s="8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</row>
    <row r="14" customFormat="false" ht="18" hidden="false" customHeight="true" outlineLevel="0" collapsed="false">
      <c r="B14" s="9" t="n">
        <v>1</v>
      </c>
      <c r="C14" s="10" t="s">
        <v>24</v>
      </c>
      <c r="D14" s="10" t="s">
        <v>25</v>
      </c>
      <c r="E14" s="11" t="s">
        <v>26</v>
      </c>
      <c r="F14" s="11" t="n">
        <v>10</v>
      </c>
      <c r="G14" s="11" t="n">
        <v>10</v>
      </c>
      <c r="H14" s="9" t="n">
        <f aca="false">G14-F14</f>
        <v>0</v>
      </c>
    </row>
    <row r="15" customFormat="false" ht="18" hidden="false" customHeight="true" outlineLevel="0" collapsed="false">
      <c r="B15" s="12" t="n">
        <v>2</v>
      </c>
      <c r="C15" s="7" t="s">
        <v>27</v>
      </c>
      <c r="D15" s="7" t="s">
        <v>28</v>
      </c>
      <c r="E15" s="13" t="s">
        <v>26</v>
      </c>
      <c r="F15" s="13" t="n">
        <v>100</v>
      </c>
      <c r="G15" s="13" t="n">
        <v>98</v>
      </c>
      <c r="H15" s="12" t="n">
        <f aca="false">G15-F15</f>
        <v>-2</v>
      </c>
    </row>
    <row r="16" customFormat="false" ht="18" hidden="false" customHeight="true" outlineLevel="0" collapsed="false">
      <c r="B16" s="9" t="n">
        <v>3</v>
      </c>
      <c r="C16" s="10" t="s">
        <v>29</v>
      </c>
      <c r="D16" s="10" t="s">
        <v>30</v>
      </c>
      <c r="E16" s="11" t="s">
        <v>26</v>
      </c>
      <c r="F16" s="11" t="n">
        <v>25</v>
      </c>
      <c r="G16" s="11" t="n">
        <v>25</v>
      </c>
      <c r="H16" s="9" t="n">
        <f aca="false">G16-F16</f>
        <v>0</v>
      </c>
    </row>
    <row r="17" customFormat="false" ht="18" hidden="false" customHeight="true" outlineLevel="0" collapsed="false">
      <c r="B17" s="12" t="n">
        <v>4</v>
      </c>
      <c r="C17" s="7" t="s">
        <v>31</v>
      </c>
      <c r="D17" s="7" t="s">
        <v>32</v>
      </c>
      <c r="E17" s="13" t="s">
        <v>33</v>
      </c>
      <c r="F17" s="13" t="n">
        <v>5</v>
      </c>
      <c r="G17" s="13" t="n">
        <v>5</v>
      </c>
      <c r="H17" s="12" t="n">
        <f aca="false">G17-F17</f>
        <v>0</v>
      </c>
    </row>
    <row r="18" customFormat="false" ht="18" hidden="false" customHeight="true" outlineLevel="0" collapsed="false">
      <c r="B18" s="9" t="n">
        <v>5</v>
      </c>
      <c r="C18" s="10" t="s">
        <v>34</v>
      </c>
      <c r="D18" s="10" t="s">
        <v>35</v>
      </c>
      <c r="E18" s="11" t="s">
        <v>36</v>
      </c>
      <c r="F18" s="11" t="n">
        <v>2</v>
      </c>
      <c r="G18" s="11" t="n">
        <v>2</v>
      </c>
      <c r="H18" s="9" t="n">
        <f aca="false">G18-F18</f>
        <v>0</v>
      </c>
    </row>
    <row r="19" customFormat="false" ht="18" hidden="false" customHeight="true" outlineLevel="0" collapsed="false">
      <c r="B19" s="12" t="n">
        <v>6</v>
      </c>
      <c r="C19" s="7"/>
      <c r="D19" s="7"/>
      <c r="E19" s="13"/>
      <c r="F19" s="13"/>
      <c r="G19" s="13"/>
      <c r="H19" s="12" t="n">
        <f aca="false">G19-F19</f>
        <v>0</v>
      </c>
    </row>
    <row r="20" customFormat="false" ht="7.5" hidden="false" customHeight="true" outlineLevel="0" collapsed="false"/>
    <row r="21" customFormat="false" ht="18" hidden="false" customHeight="true" outlineLevel="0" collapsed="false">
      <c r="B21" s="14" t="s">
        <v>37</v>
      </c>
      <c r="C21" s="14"/>
      <c r="D21" s="14"/>
      <c r="E21" s="14"/>
      <c r="F21" s="15" t="n">
        <f aca="false">SUM(F14:F19)</f>
        <v>142</v>
      </c>
      <c r="G21" s="15" t="n">
        <f aca="false">SUM(G14:G19)</f>
        <v>140</v>
      </c>
      <c r="H21" s="15" t="n">
        <f aca="false">SUM(H14:H19)</f>
        <v>-2</v>
      </c>
    </row>
    <row r="22" customFormat="false" ht="18" hidden="false" customHeight="true" outlineLevel="0" collapsed="false"/>
    <row r="23" customFormat="false" ht="18" hidden="false" customHeight="true" outlineLevel="0" collapsed="false">
      <c r="B23" s="2" t="s">
        <v>38</v>
      </c>
      <c r="C23" s="2"/>
      <c r="D23" s="2"/>
      <c r="E23" s="2"/>
      <c r="F23" s="2"/>
      <c r="G23" s="2"/>
      <c r="H23" s="2"/>
    </row>
    <row r="24" customFormat="false" ht="18" hidden="false" customHeight="true" outlineLevel="0" collapsed="false">
      <c r="B24" s="16" t="s">
        <v>39</v>
      </c>
      <c r="C24" s="16"/>
      <c r="D24" s="17" t="s">
        <v>40</v>
      </c>
      <c r="E24" s="17"/>
      <c r="F24" s="17"/>
      <c r="G24" s="17"/>
      <c r="H24" s="17"/>
    </row>
    <row r="25" customFormat="false" ht="30" hidden="false" customHeight="true" outlineLevel="0" collapsed="false">
      <c r="B25" s="16" t="s">
        <v>41</v>
      </c>
      <c r="C25" s="16"/>
      <c r="D25" s="18"/>
      <c r="E25" s="18"/>
      <c r="F25" s="18"/>
      <c r="G25" s="18"/>
      <c r="H25" s="18"/>
    </row>
    <row r="26" customFormat="false" ht="30" hidden="false" customHeight="true" outlineLevel="0" collapsed="false">
      <c r="B26" s="19"/>
      <c r="C26" s="19"/>
      <c r="D26" s="18"/>
      <c r="E26" s="18"/>
      <c r="F26" s="18"/>
      <c r="G26" s="18"/>
      <c r="H26" s="18"/>
    </row>
    <row r="27" customFormat="false" ht="18" hidden="false" customHeight="true" outlineLevel="0" collapsed="false"/>
    <row r="28" customFormat="false" ht="18" hidden="false" customHeight="true" outlineLevel="0" collapsed="false">
      <c r="B28" s="2" t="s">
        <v>42</v>
      </c>
      <c r="C28" s="2"/>
      <c r="D28" s="2"/>
      <c r="E28" s="2"/>
      <c r="F28" s="2"/>
      <c r="G28" s="2"/>
      <c r="H28" s="2"/>
    </row>
    <row r="29" customFormat="false" ht="18" hidden="false" customHeight="true" outlineLevel="0" collapsed="false">
      <c r="B29" s="20" t="s">
        <v>43</v>
      </c>
      <c r="C29" s="20"/>
      <c r="D29" s="20" t="s">
        <v>44</v>
      </c>
      <c r="E29" s="20"/>
      <c r="F29" s="20" t="s">
        <v>45</v>
      </c>
      <c r="G29" s="20"/>
      <c r="H29" s="21" t="s">
        <v>44</v>
      </c>
    </row>
    <row r="30" customFormat="false" ht="21.75" hidden="false" customHeight="true" outlineLevel="0" collapsed="false">
      <c r="B30" s="22"/>
      <c r="C30" s="22"/>
      <c r="D30" s="23"/>
      <c r="E30" s="23"/>
      <c r="F30" s="22"/>
      <c r="G30" s="22"/>
      <c r="H30" s="24"/>
    </row>
    <row r="31" customFormat="false" ht="21.75" hidden="false" customHeight="true" outlineLevel="0" collapsed="false">
      <c r="B31" s="22"/>
      <c r="C31" s="22"/>
      <c r="D31" s="22"/>
      <c r="E31" s="22"/>
      <c r="F31" s="22"/>
      <c r="G31" s="22"/>
      <c r="H31" s="25"/>
    </row>
    <row r="32" customFormat="false" ht="21.75" hidden="false" customHeight="true" outlineLevel="0" collapsed="false">
      <c r="B32" s="22"/>
      <c r="C32" s="22"/>
      <c r="D32" s="22"/>
      <c r="E32" s="22"/>
      <c r="F32" s="22"/>
      <c r="G32" s="22"/>
      <c r="H32" s="25"/>
    </row>
    <row r="33" customFormat="false" ht="18" hidden="false" customHeight="true" outlineLevel="0" collapsed="false"/>
    <row r="34" customFormat="false" ht="7.5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>
      <c r="B36" s="26" t="s">
        <v>46</v>
      </c>
      <c r="C36" s="26"/>
      <c r="D36" s="26"/>
      <c r="E36" s="26"/>
      <c r="F36" s="26"/>
      <c r="G36" s="26"/>
      <c r="H36" s="26"/>
    </row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</sheetData>
  <mergeCells count="28">
    <mergeCell ref="B2:H2"/>
    <mergeCell ref="B4:H4"/>
    <mergeCell ref="C5:F5"/>
    <mergeCell ref="C6:F6"/>
    <mergeCell ref="C7:F7"/>
    <mergeCell ref="C8:F8"/>
    <mergeCell ref="B12:H12"/>
    <mergeCell ref="B21:E21"/>
    <mergeCell ref="B23:H23"/>
    <mergeCell ref="B24:C24"/>
    <mergeCell ref="D24:H24"/>
    <mergeCell ref="B25:C25"/>
    <mergeCell ref="D25:H26"/>
    <mergeCell ref="B26:C26"/>
    <mergeCell ref="B28:H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H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9" min="8" style="0" width="16"/>
    <col collapsed="false" customWidth="true" hidden="false" outlineLevel="0" max="11" min="10" style="0" width="14"/>
  </cols>
  <sheetData>
    <row r="1" customFormat="false" ht="31.5" hidden="false" customHeight="true" outlineLevel="0" collapsed="false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Format="false" ht="15.75" hidden="false" customHeight="true" outlineLevel="0" collapsed="false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4" customFormat="false" ht="21.75" hidden="false" customHeight="true" outlineLevel="0" collapsed="false">
      <c r="A4" s="8" t="s">
        <v>17</v>
      </c>
      <c r="B4" s="8" t="s">
        <v>49</v>
      </c>
      <c r="C4" s="8" t="s">
        <v>44</v>
      </c>
      <c r="D4" s="8" t="s">
        <v>19</v>
      </c>
      <c r="E4" s="8" t="s">
        <v>50</v>
      </c>
      <c r="F4" s="8" t="s">
        <v>20</v>
      </c>
      <c r="G4" s="8" t="s">
        <v>21</v>
      </c>
      <c r="H4" s="8" t="s">
        <v>22</v>
      </c>
      <c r="I4" s="8" t="s">
        <v>51</v>
      </c>
      <c r="J4" s="8" t="s">
        <v>52</v>
      </c>
      <c r="K4" s="8" t="s">
        <v>23</v>
      </c>
    </row>
    <row r="5" customFormat="false" ht="15" hidden="false" customHeight="false" outlineLevel="0" collapsed="false">
      <c r="A5" s="9" t="n">
        <v>1</v>
      </c>
      <c r="B5" s="29" t="s">
        <v>3</v>
      </c>
      <c r="C5" s="30" t="s">
        <v>53</v>
      </c>
      <c r="D5" s="29" t="s">
        <v>25</v>
      </c>
      <c r="E5" s="29" t="s">
        <v>24</v>
      </c>
      <c r="F5" s="9" t="s">
        <v>26</v>
      </c>
      <c r="G5" s="11" t="n">
        <v>10</v>
      </c>
      <c r="H5" s="11" t="n">
        <v>10</v>
      </c>
      <c r="I5" s="29" t="s">
        <v>6</v>
      </c>
      <c r="J5" s="29" t="s">
        <v>8</v>
      </c>
      <c r="K5" s="9" t="n">
        <f aca="false">H5-G5</f>
        <v>0</v>
      </c>
    </row>
    <row r="6" customFormat="false" ht="15" hidden="false" customHeight="false" outlineLevel="0" collapsed="false">
      <c r="A6" s="12" t="n">
        <v>2</v>
      </c>
      <c r="B6" s="31" t="s">
        <v>3</v>
      </c>
      <c r="C6" s="32" t="s">
        <v>53</v>
      </c>
      <c r="D6" s="31" t="s">
        <v>28</v>
      </c>
      <c r="E6" s="31" t="s">
        <v>27</v>
      </c>
      <c r="F6" s="12" t="s">
        <v>26</v>
      </c>
      <c r="G6" s="13" t="n">
        <v>100</v>
      </c>
      <c r="H6" s="13" t="n">
        <v>98</v>
      </c>
      <c r="I6" s="31" t="s">
        <v>6</v>
      </c>
      <c r="J6" s="31" t="s">
        <v>8</v>
      </c>
      <c r="K6" s="12" t="n">
        <f aca="false">H6-G6</f>
        <v>-2</v>
      </c>
    </row>
    <row r="7" customFormat="false" ht="15" hidden="false" customHeight="false" outlineLevel="0" collapsed="false">
      <c r="A7" s="9" t="n">
        <v>3</v>
      </c>
      <c r="B7" s="29" t="s">
        <v>54</v>
      </c>
      <c r="C7" s="30" t="s">
        <v>55</v>
      </c>
      <c r="D7" s="29" t="s">
        <v>32</v>
      </c>
      <c r="E7" s="29" t="s">
        <v>31</v>
      </c>
      <c r="F7" s="9" t="s">
        <v>33</v>
      </c>
      <c r="G7" s="11" t="n">
        <v>5</v>
      </c>
      <c r="H7" s="11" t="n">
        <v>5</v>
      </c>
      <c r="I7" s="29" t="s">
        <v>56</v>
      </c>
      <c r="J7" s="29" t="s">
        <v>57</v>
      </c>
      <c r="K7" s="9" t="n">
        <f aca="false">H7-G7</f>
        <v>0</v>
      </c>
    </row>
    <row r="8" customFormat="false" ht="15" hidden="false" customHeight="false" outlineLevel="0" collapsed="false">
      <c r="A8" s="12" t="n">
        <v>4</v>
      </c>
      <c r="B8" s="31" t="s">
        <v>54</v>
      </c>
      <c r="C8" s="32" t="s">
        <v>55</v>
      </c>
      <c r="D8" s="31" t="s">
        <v>30</v>
      </c>
      <c r="E8" s="31" t="s">
        <v>29</v>
      </c>
      <c r="F8" s="12" t="s">
        <v>26</v>
      </c>
      <c r="G8" s="13" t="n">
        <v>30</v>
      </c>
      <c r="H8" s="13" t="n">
        <v>28</v>
      </c>
      <c r="I8" s="31" t="s">
        <v>56</v>
      </c>
      <c r="J8" s="31" t="s">
        <v>57</v>
      </c>
      <c r="K8" s="12" t="n">
        <f aca="false">H8-G8</f>
        <v>-2</v>
      </c>
    </row>
    <row r="9" customFormat="false" ht="15" hidden="false" customHeight="false" outlineLevel="0" collapsed="false">
      <c r="A9" s="9" t="n">
        <v>5</v>
      </c>
      <c r="B9" s="29" t="s">
        <v>58</v>
      </c>
      <c r="C9" s="30" t="s">
        <v>59</v>
      </c>
      <c r="D9" s="29" t="s">
        <v>35</v>
      </c>
      <c r="E9" s="29" t="s">
        <v>34</v>
      </c>
      <c r="F9" s="9" t="s">
        <v>36</v>
      </c>
      <c r="G9" s="11" t="n">
        <v>3</v>
      </c>
      <c r="H9" s="11" t="n">
        <v>3</v>
      </c>
      <c r="I9" s="29" t="s">
        <v>6</v>
      </c>
      <c r="J9" s="29" t="s">
        <v>60</v>
      </c>
      <c r="K9" s="9" t="n">
        <f aca="false">H9-G9</f>
        <v>0</v>
      </c>
    </row>
    <row r="10" customFormat="false" ht="15" hidden="false" customHeight="false" outlineLevel="0" collapsed="false">
      <c r="A10" s="12" t="n">
        <v>6</v>
      </c>
      <c r="B10" s="31" t="s">
        <v>58</v>
      </c>
      <c r="C10" s="32" t="s">
        <v>59</v>
      </c>
      <c r="D10" s="31" t="s">
        <v>25</v>
      </c>
      <c r="E10" s="31" t="s">
        <v>24</v>
      </c>
      <c r="F10" s="12" t="s">
        <v>26</v>
      </c>
      <c r="G10" s="13" t="n">
        <v>15</v>
      </c>
      <c r="H10" s="13" t="n">
        <v>15</v>
      </c>
      <c r="I10" s="31" t="s">
        <v>6</v>
      </c>
      <c r="J10" s="31" t="s">
        <v>60</v>
      </c>
      <c r="K10" s="12" t="n">
        <f aca="false">H10-G10</f>
        <v>0</v>
      </c>
    </row>
    <row r="11" customFormat="false" ht="15" hidden="false" customHeight="false" outlineLevel="0" collapsed="false">
      <c r="A11" s="9" t="n">
        <v>7</v>
      </c>
      <c r="B11" s="29" t="s">
        <v>61</v>
      </c>
      <c r="C11" s="30" t="s">
        <v>62</v>
      </c>
      <c r="D11" s="29" t="s">
        <v>28</v>
      </c>
      <c r="E11" s="29" t="s">
        <v>27</v>
      </c>
      <c r="F11" s="9" t="s">
        <v>26</v>
      </c>
      <c r="G11" s="11" t="n">
        <v>50</v>
      </c>
      <c r="H11" s="11" t="n">
        <v>50</v>
      </c>
      <c r="I11" s="29" t="s">
        <v>63</v>
      </c>
      <c r="J11" s="29" t="s">
        <v>64</v>
      </c>
      <c r="K11" s="9" t="n">
        <f aca="false">H11-G11</f>
        <v>0</v>
      </c>
    </row>
    <row r="12" customFormat="false" ht="15" hidden="false" customHeight="false" outlineLevel="0" collapsed="false">
      <c r="A12" s="12" t="n">
        <v>8</v>
      </c>
      <c r="B12" s="31" t="s">
        <v>61</v>
      </c>
      <c r="C12" s="32" t="s">
        <v>62</v>
      </c>
      <c r="D12" s="31" t="s">
        <v>32</v>
      </c>
      <c r="E12" s="31" t="s">
        <v>31</v>
      </c>
      <c r="F12" s="12" t="s">
        <v>33</v>
      </c>
      <c r="G12" s="13" t="n">
        <v>10</v>
      </c>
      <c r="H12" s="13" t="n">
        <v>9</v>
      </c>
      <c r="I12" s="31" t="s">
        <v>63</v>
      </c>
      <c r="J12" s="31" t="s">
        <v>64</v>
      </c>
      <c r="K12" s="12" t="n">
        <f aca="false">H12-G12</f>
        <v>-1</v>
      </c>
    </row>
    <row r="13" customFormat="false" ht="15" hidden="false" customHeight="false" outlineLevel="0" collapsed="false">
      <c r="A13" s="9" t="n">
        <v>9</v>
      </c>
      <c r="B13" s="29" t="s">
        <v>65</v>
      </c>
      <c r="C13" s="30" t="s">
        <v>66</v>
      </c>
      <c r="D13" s="29" t="s">
        <v>30</v>
      </c>
      <c r="E13" s="29" t="s">
        <v>29</v>
      </c>
      <c r="F13" s="9" t="s">
        <v>26</v>
      </c>
      <c r="G13" s="11" t="n">
        <v>20</v>
      </c>
      <c r="H13" s="11" t="n">
        <v>20</v>
      </c>
      <c r="I13" s="29" t="s">
        <v>6</v>
      </c>
      <c r="J13" s="29" t="s">
        <v>67</v>
      </c>
      <c r="K13" s="9" t="n">
        <f aca="false">H13-G13</f>
        <v>0</v>
      </c>
    </row>
    <row r="14" customFormat="false" ht="15" hidden="false" customHeight="false" outlineLevel="0" collapsed="false">
      <c r="A14" s="12" t="n">
        <v>10</v>
      </c>
      <c r="B14" s="31" t="s">
        <v>65</v>
      </c>
      <c r="C14" s="32" t="s">
        <v>66</v>
      </c>
      <c r="D14" s="31" t="s">
        <v>35</v>
      </c>
      <c r="E14" s="31" t="s">
        <v>34</v>
      </c>
      <c r="F14" s="12" t="s">
        <v>36</v>
      </c>
      <c r="G14" s="13" t="n">
        <v>5</v>
      </c>
      <c r="H14" s="13" t="n">
        <v>5</v>
      </c>
      <c r="I14" s="31" t="s">
        <v>6</v>
      </c>
      <c r="J14" s="31" t="s">
        <v>67</v>
      </c>
      <c r="K14" s="12" t="n">
        <f aca="false">H14-G14</f>
        <v>0</v>
      </c>
    </row>
    <row r="15" customFormat="false" ht="15" hidden="false" customHeight="true" outlineLevel="0" collapsed="false">
      <c r="A15" s="14" t="s">
        <v>68</v>
      </c>
      <c r="B15" s="14"/>
      <c r="C15" s="14"/>
      <c r="D15" s="14"/>
      <c r="E15" s="14"/>
      <c r="F15" s="14"/>
      <c r="G15" s="15" t="n">
        <f aca="false">SUM(G5:G14)</f>
        <v>248</v>
      </c>
      <c r="H15" s="15" t="n">
        <f aca="false">SUM(H5:H14)</f>
        <v>243</v>
      </c>
      <c r="K15" s="15" t="n">
        <f aca="false">SUM(K5:K14)</f>
        <v>-5</v>
      </c>
    </row>
  </sheetData>
  <mergeCells count="3">
    <mergeCell ref="A1:K1"/>
    <mergeCell ref="A2:K2"/>
    <mergeCell ref="A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20"/>
    <col collapsed="false" customWidth="true" hidden="false" outlineLevel="0" max="6" min="6" style="0" width="22"/>
    <col collapsed="false" customWidth="true" hidden="false" outlineLevel="0" max="8" min="7" style="0" width="18"/>
  </cols>
  <sheetData>
    <row r="1" customFormat="false" ht="33.75" hidden="false" customHeight="true" outlineLevel="0" collapsed="false">
      <c r="B1" s="27" t="s">
        <v>69</v>
      </c>
      <c r="C1" s="27"/>
      <c r="D1" s="27"/>
      <c r="E1" s="27"/>
      <c r="F1" s="27"/>
      <c r="G1" s="27"/>
      <c r="H1" s="27"/>
    </row>
    <row r="2" customFormat="false" ht="18" hidden="false" customHeight="true" outlineLevel="0" collapsed="false">
      <c r="B2" s="33" t="s">
        <v>70</v>
      </c>
      <c r="C2" s="33"/>
      <c r="D2" s="33"/>
      <c r="E2" s="33"/>
      <c r="F2" s="33"/>
      <c r="G2" s="33"/>
      <c r="H2" s="33"/>
    </row>
    <row r="4" customFormat="false" ht="19.5" hidden="false" customHeight="true" outlineLevel="0" collapsed="false">
      <c r="B4" s="2" t="s">
        <v>71</v>
      </c>
      <c r="C4" s="2"/>
      <c r="D4" s="2"/>
      <c r="E4" s="2"/>
      <c r="F4" s="2"/>
      <c r="G4" s="2"/>
      <c r="H4" s="2"/>
    </row>
    <row r="5" customFormat="false" ht="19.5" hidden="false" customHeight="true" outlineLevel="0" collapsed="false">
      <c r="B5" s="3" t="s">
        <v>18</v>
      </c>
      <c r="C5" s="6" t="s">
        <v>24</v>
      </c>
      <c r="D5" s="6"/>
      <c r="E5" s="6"/>
    </row>
    <row r="6" customFormat="false" ht="19.5" hidden="false" customHeight="true" outlineLevel="0" collapsed="false">
      <c r="B6" s="3" t="s">
        <v>19</v>
      </c>
      <c r="C6" s="6" t="s">
        <v>25</v>
      </c>
      <c r="D6" s="6"/>
      <c r="E6" s="6"/>
    </row>
    <row r="7" customFormat="false" ht="19.5" hidden="false" customHeight="true" outlineLevel="0" collapsed="false">
      <c r="B7" s="3" t="s">
        <v>72</v>
      </c>
      <c r="C7" s="4" t="n">
        <v>50</v>
      </c>
      <c r="D7" s="4"/>
      <c r="E7" s="4"/>
    </row>
    <row r="8" customFormat="false" ht="19.5" hidden="false" customHeight="true" outlineLevel="0" collapsed="false">
      <c r="B8" s="3" t="s">
        <v>73</v>
      </c>
      <c r="C8" s="4" t="n">
        <v>7</v>
      </c>
      <c r="D8" s="4"/>
      <c r="E8" s="4"/>
    </row>
    <row r="9" customFormat="false" ht="19.5" hidden="false" customHeight="true" outlineLevel="0" collapsed="false">
      <c r="B9" s="3" t="s">
        <v>74</v>
      </c>
      <c r="C9" s="4" t="n">
        <v>100</v>
      </c>
      <c r="D9" s="4"/>
      <c r="E9" s="4"/>
    </row>
    <row r="10" customFormat="false" ht="19.5" hidden="false" customHeight="true" outlineLevel="0" collapsed="false">
      <c r="B10" s="3" t="s">
        <v>75</v>
      </c>
      <c r="C10" s="4" t="n">
        <v>520</v>
      </c>
      <c r="D10" s="4"/>
      <c r="E10" s="4"/>
    </row>
    <row r="12" customFormat="false" ht="19.5" hidden="false" customHeight="true" outlineLevel="0" collapsed="false">
      <c r="B12" s="2" t="s">
        <v>76</v>
      </c>
      <c r="C12" s="2"/>
      <c r="D12" s="2"/>
      <c r="E12" s="2"/>
      <c r="F12" s="2"/>
      <c r="G12" s="2"/>
      <c r="H12" s="2"/>
    </row>
    <row r="13" customFormat="false" ht="21.75" hidden="false" customHeight="true" outlineLevel="0" collapsed="false">
      <c r="B13" s="3" t="s">
        <v>77</v>
      </c>
      <c r="C13" s="34" t="n">
        <f aca="false">(C7*C8)+C9</f>
        <v>450</v>
      </c>
      <c r="D13" s="34"/>
      <c r="E13" s="34"/>
    </row>
    <row r="14" customFormat="false" ht="21.75" hidden="false" customHeight="true" outlineLevel="0" collapsed="false">
      <c r="B14" s="3" t="s">
        <v>78</v>
      </c>
      <c r="C14" s="34" t="n">
        <f aca="false">C10/C7</f>
        <v>10.4</v>
      </c>
      <c r="D14" s="34"/>
      <c r="E14" s="34"/>
    </row>
    <row r="15" customFormat="false" ht="21.75" hidden="false" customHeight="true" outlineLevel="0" collapsed="false">
      <c r="B15" s="3" t="s">
        <v>79</v>
      </c>
      <c r="C15" s="34" t="n">
        <f aca="false">(C10-((C7*C8)+C9))/C7</f>
        <v>1.4</v>
      </c>
      <c r="D15" s="34"/>
      <c r="E15" s="34"/>
    </row>
    <row r="17" customFormat="false" ht="19.5" hidden="false" customHeight="true" outlineLevel="0" collapsed="false">
      <c r="B17" s="2" t="s">
        <v>80</v>
      </c>
      <c r="C17" s="2"/>
      <c r="D17" s="2"/>
      <c r="E17" s="2"/>
      <c r="F17" s="2"/>
      <c r="G17" s="2"/>
      <c r="H17" s="2"/>
    </row>
    <row r="18" customFormat="false" ht="24" hidden="false" customHeight="true" outlineLevel="0" collapsed="false">
      <c r="B18" s="3" t="s">
        <v>81</v>
      </c>
      <c r="C18" s="35" t="str">
        <f aca="false">IF(C10&lt;=((C7*C8)+C9),"⚠ NACHBESTELLUNG ERFORDERLICH – Meldebestand erreicht!","✓ Lagerbestand ausreichend – Kein Handlungsbedarf")</f>
        <v>✓ Lagerbestand ausreichend – Kein Handlungsbedarf</v>
      </c>
      <c r="D18" s="35"/>
      <c r="E18" s="35"/>
      <c r="F18" s="35"/>
      <c r="G18" s="35"/>
      <c r="H18" s="35"/>
    </row>
    <row r="20" customFormat="false" ht="19.5" hidden="false" customHeight="true" outlineLevel="0" collapsed="false">
      <c r="B20" s="2" t="s">
        <v>82</v>
      </c>
      <c r="C20" s="2"/>
      <c r="D20" s="2"/>
      <c r="E20" s="2"/>
      <c r="F20" s="2"/>
      <c r="G20" s="2"/>
      <c r="H20" s="2"/>
    </row>
    <row r="21" customFormat="false" ht="30" hidden="false" customHeight="true" outlineLevel="0" collapsed="false">
      <c r="A21" s="36" t="s">
        <v>18</v>
      </c>
      <c r="B21" s="36" t="s">
        <v>19</v>
      </c>
      <c r="C21" s="36" t="s">
        <v>83</v>
      </c>
      <c r="D21" s="36" t="s">
        <v>84</v>
      </c>
      <c r="E21" s="36" t="s">
        <v>85</v>
      </c>
      <c r="F21" s="36" t="s">
        <v>86</v>
      </c>
      <c r="G21" s="36" t="s">
        <v>87</v>
      </c>
      <c r="H21" s="36" t="s">
        <v>88</v>
      </c>
    </row>
    <row r="22" customFormat="false" ht="19.5" hidden="false" customHeight="true" outlineLevel="0" collapsed="false">
      <c r="A22" s="9" t="s">
        <v>24</v>
      </c>
      <c r="B22" s="29" t="s">
        <v>25</v>
      </c>
      <c r="C22" s="11" t="n">
        <v>50</v>
      </c>
      <c r="D22" s="11" t="n">
        <v>7</v>
      </c>
      <c r="E22" s="11" t="n">
        <v>100</v>
      </c>
      <c r="F22" s="37" t="n">
        <f aca="false">(C22*D22)+E22</f>
        <v>450</v>
      </c>
      <c r="G22" s="11" t="n">
        <v>520</v>
      </c>
      <c r="H22" s="9" t="str">
        <f aca="false">IF(G22&lt;=F22,"⚠ Nachbestellen","✓ OK")</f>
        <v>✓ OK</v>
      </c>
    </row>
    <row r="23" customFormat="false" ht="19.5" hidden="false" customHeight="true" outlineLevel="0" collapsed="false">
      <c r="A23" s="12" t="s">
        <v>27</v>
      </c>
      <c r="B23" s="31" t="s">
        <v>28</v>
      </c>
      <c r="C23" s="13" t="n">
        <v>200</v>
      </c>
      <c r="D23" s="13" t="n">
        <v>5</v>
      </c>
      <c r="E23" s="13" t="n">
        <v>500</v>
      </c>
      <c r="F23" s="38" t="n">
        <f aca="false">(C23*D23)+E23</f>
        <v>1500</v>
      </c>
      <c r="G23" s="13" t="n">
        <v>1800</v>
      </c>
      <c r="H23" s="12" t="str">
        <f aca="false">IF(G23&lt;=F23,"⚠ Nachbestellen","✓ OK")</f>
        <v>✓ OK</v>
      </c>
    </row>
    <row r="24" customFormat="false" ht="19.5" hidden="false" customHeight="true" outlineLevel="0" collapsed="false">
      <c r="A24" s="9" t="s">
        <v>29</v>
      </c>
      <c r="B24" s="29" t="s">
        <v>30</v>
      </c>
      <c r="C24" s="11" t="n">
        <v>30</v>
      </c>
      <c r="D24" s="11" t="n">
        <v>10</v>
      </c>
      <c r="E24" s="11" t="n">
        <v>80</v>
      </c>
      <c r="F24" s="37" t="n">
        <f aca="false">(C24*D24)+E24</f>
        <v>380</v>
      </c>
      <c r="G24" s="11" t="n">
        <v>380</v>
      </c>
      <c r="H24" s="9" t="str">
        <f aca="false">IF(G24&lt;=F24,"⚠ Nachbestellen","✓ OK")</f>
        <v>⚠ Nachbestellen</v>
      </c>
    </row>
    <row r="25" customFormat="false" ht="19.5" hidden="false" customHeight="true" outlineLevel="0" collapsed="false">
      <c r="A25" s="12" t="s">
        <v>31</v>
      </c>
      <c r="B25" s="31" t="s">
        <v>32</v>
      </c>
      <c r="C25" s="13" t="n">
        <v>8</v>
      </c>
      <c r="D25" s="13" t="n">
        <v>14</v>
      </c>
      <c r="E25" s="13" t="n">
        <v>20</v>
      </c>
      <c r="F25" s="38" t="n">
        <f aca="false">(C25*D25)+E25</f>
        <v>132</v>
      </c>
      <c r="G25" s="13" t="n">
        <v>130</v>
      </c>
      <c r="H25" s="12" t="str">
        <f aca="false">IF(G25&lt;=F25,"⚠ Nachbestellen","✓ OK")</f>
        <v>⚠ Nachbestellen</v>
      </c>
    </row>
    <row r="26" customFormat="false" ht="19.5" hidden="false" customHeight="true" outlineLevel="0" collapsed="false">
      <c r="A26" s="9" t="s">
        <v>34</v>
      </c>
      <c r="B26" s="29" t="s">
        <v>35</v>
      </c>
      <c r="C26" s="11" t="n">
        <v>5</v>
      </c>
      <c r="D26" s="11" t="n">
        <v>7</v>
      </c>
      <c r="E26" s="11" t="n">
        <v>15</v>
      </c>
      <c r="F26" s="37" t="n">
        <f aca="false">(C26*D26)+E26</f>
        <v>50</v>
      </c>
      <c r="G26" s="11" t="n">
        <v>45</v>
      </c>
      <c r="H26" s="9" t="str">
        <f aca="false">IF(G26&lt;=F26,"⚠ Nachbestellen","✓ OK")</f>
        <v>⚠ Nachbestellen</v>
      </c>
    </row>
    <row r="28" customFormat="false" ht="15" hidden="false" customHeight="true" outlineLevel="0" collapsed="false">
      <c r="B28" s="26" t="s">
        <v>89</v>
      </c>
      <c r="C28" s="26"/>
      <c r="D28" s="26"/>
      <c r="E28" s="26"/>
      <c r="F28" s="26"/>
      <c r="G28" s="26"/>
      <c r="H28" s="26"/>
    </row>
  </sheetData>
  <mergeCells count="17">
    <mergeCell ref="B1:H1"/>
    <mergeCell ref="B2:H2"/>
    <mergeCell ref="B4:H4"/>
    <mergeCell ref="C5:E5"/>
    <mergeCell ref="C6:E6"/>
    <mergeCell ref="C7:E7"/>
    <mergeCell ref="C8:E8"/>
    <mergeCell ref="C9:E9"/>
    <mergeCell ref="C10:E10"/>
    <mergeCell ref="B12:H12"/>
    <mergeCell ref="C13:E13"/>
    <mergeCell ref="C14:E14"/>
    <mergeCell ref="C15:E15"/>
    <mergeCell ref="B17:H17"/>
    <mergeCell ref="C18:H18"/>
    <mergeCell ref="B20:H20"/>
    <mergeCell ref="B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B1:D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8"/>
    <col collapsed="false" customWidth="true" hidden="false" outlineLevel="0" max="4" min="4" style="0" width="30"/>
    <col collapsed="false" customWidth="true" hidden="false" outlineLevel="0" max="5" min="5" style="0" width="8"/>
  </cols>
  <sheetData>
    <row r="1" customFormat="false" ht="33.75" hidden="false" customHeight="true" outlineLevel="0" collapsed="false">
      <c r="B1" s="27" t="s">
        <v>90</v>
      </c>
      <c r="C1" s="27"/>
      <c r="D1" s="27"/>
    </row>
    <row r="2" customFormat="false" ht="18" hidden="false" customHeight="true" outlineLevel="0" collapsed="false">
      <c r="B2" s="39" t="s">
        <v>91</v>
      </c>
      <c r="C2" s="39"/>
      <c r="D2" s="39"/>
    </row>
    <row r="3" customFormat="false" ht="21.75" hidden="false" customHeight="true" outlineLevel="0" collapsed="false">
      <c r="B3" s="40" t="s">
        <v>92</v>
      </c>
      <c r="C3" s="40"/>
      <c r="D3" s="40"/>
    </row>
    <row r="4" customFormat="false" ht="18" hidden="false" customHeight="true" outlineLevel="0" collapsed="false">
      <c r="B4" s="3" t="s">
        <v>93</v>
      </c>
      <c r="C4" s="41" t="s">
        <v>94</v>
      </c>
      <c r="D4" s="41"/>
    </row>
    <row r="5" customFormat="false" ht="18" hidden="false" customHeight="true" outlineLevel="0" collapsed="false">
      <c r="B5" s="42"/>
      <c r="C5" s="41"/>
      <c r="D5" s="41"/>
    </row>
    <row r="6" customFormat="false" ht="18" hidden="false" customHeight="true" outlineLevel="0" collapsed="false">
      <c r="B6" s="42"/>
      <c r="C6" s="42"/>
      <c r="D6" s="41"/>
    </row>
    <row r="7" customFormat="false" ht="7.5" hidden="false" customHeight="true" outlineLevel="0" collapsed="false"/>
    <row r="8" customFormat="false" ht="21.75" hidden="false" customHeight="true" outlineLevel="0" collapsed="false">
      <c r="B8" s="40" t="s">
        <v>95</v>
      </c>
      <c r="C8" s="40"/>
      <c r="D8" s="40"/>
    </row>
    <row r="9" customFormat="false" ht="18" hidden="false" customHeight="true" outlineLevel="0" collapsed="false">
      <c r="B9" s="3" t="s">
        <v>96</v>
      </c>
      <c r="C9" s="41" t="s">
        <v>97</v>
      </c>
      <c r="D9" s="41"/>
    </row>
    <row r="10" customFormat="false" ht="18" hidden="false" customHeight="true" outlineLevel="0" collapsed="false">
      <c r="B10" s="42"/>
      <c r="C10" s="41"/>
      <c r="D10" s="41"/>
    </row>
    <row r="11" customFormat="false" ht="18" hidden="false" customHeight="true" outlineLevel="0" collapsed="false">
      <c r="B11" s="42"/>
      <c r="C11" s="42"/>
      <c r="D11" s="41"/>
    </row>
    <row r="12" customFormat="false" ht="7.5" hidden="false" customHeight="true" outlineLevel="0" collapsed="false"/>
    <row r="13" customFormat="false" ht="21.75" hidden="false" customHeight="true" outlineLevel="0" collapsed="false">
      <c r="B13" s="40" t="s">
        <v>98</v>
      </c>
      <c r="C13" s="40"/>
      <c r="D13" s="40"/>
    </row>
    <row r="14" customFormat="false" ht="18" hidden="false" customHeight="true" outlineLevel="0" collapsed="false">
      <c r="B14" s="3" t="s">
        <v>99</v>
      </c>
      <c r="C14" s="41" t="s">
        <v>100</v>
      </c>
      <c r="D14" s="41"/>
    </row>
    <row r="15" customFormat="false" ht="18" hidden="false" customHeight="true" outlineLevel="0" collapsed="false">
      <c r="B15" s="42"/>
      <c r="C15" s="41"/>
      <c r="D15" s="41"/>
    </row>
    <row r="16" customFormat="false" ht="18" hidden="false" customHeight="true" outlineLevel="0" collapsed="false">
      <c r="B16" s="42"/>
      <c r="C16" s="42"/>
      <c r="D16" s="41"/>
    </row>
    <row r="17" customFormat="false" ht="7.5" hidden="false" customHeight="true" outlineLevel="0" collapsed="false"/>
    <row r="18" customFormat="false" ht="21.75" hidden="false" customHeight="true" outlineLevel="0" collapsed="false">
      <c r="B18" s="40" t="s">
        <v>101</v>
      </c>
      <c r="C18" s="40"/>
      <c r="D18" s="40"/>
    </row>
    <row r="19" customFormat="false" ht="18" hidden="false" customHeight="true" outlineLevel="0" collapsed="false">
      <c r="B19" s="3" t="s">
        <v>102</v>
      </c>
      <c r="C19" s="41" t="s">
        <v>103</v>
      </c>
      <c r="D19" s="41"/>
    </row>
    <row r="20" customFormat="false" ht="18" hidden="false" customHeight="true" outlineLevel="0" collapsed="false">
      <c r="B20" s="42"/>
      <c r="C20" s="41"/>
      <c r="D20" s="41"/>
    </row>
    <row r="21" customFormat="false" ht="18" hidden="false" customHeight="true" outlineLevel="0" collapsed="false">
      <c r="B21" s="42"/>
      <c r="C21" s="42"/>
      <c r="D21" s="41"/>
    </row>
    <row r="22" customFormat="false" ht="7.5" hidden="false" customHeight="true" outlineLevel="0" collapsed="false"/>
    <row r="24" customFormat="false" ht="21.75" hidden="false" customHeight="true" outlineLevel="0" collapsed="false">
      <c r="B24" s="43" t="s">
        <v>104</v>
      </c>
      <c r="C24" s="43"/>
      <c r="D24" s="43"/>
    </row>
    <row r="25" customFormat="false" ht="19.5" hidden="false" customHeight="true" outlineLevel="0" collapsed="false">
      <c r="B25" s="3" t="s">
        <v>105</v>
      </c>
      <c r="C25" s="44" t="s">
        <v>106</v>
      </c>
      <c r="D25" s="44"/>
    </row>
    <row r="26" customFormat="false" ht="19.5" hidden="false" customHeight="true" outlineLevel="0" collapsed="false">
      <c r="B26" s="45" t="s">
        <v>107</v>
      </c>
      <c r="C26" s="46" t="s">
        <v>108</v>
      </c>
      <c r="D26" s="46"/>
    </row>
    <row r="27" customFormat="false" ht="19.5" hidden="false" customHeight="true" outlineLevel="0" collapsed="false">
      <c r="B27" s="3" t="s">
        <v>109</v>
      </c>
      <c r="C27" s="44" t="s">
        <v>110</v>
      </c>
      <c r="D27" s="44"/>
    </row>
    <row r="28" customFormat="false" ht="19.5" hidden="false" customHeight="true" outlineLevel="0" collapsed="false">
      <c r="B28" s="45" t="s">
        <v>111</v>
      </c>
      <c r="C28" s="46" t="s">
        <v>112</v>
      </c>
      <c r="D28" s="46"/>
    </row>
  </sheetData>
  <mergeCells count="19">
    <mergeCell ref="B1:D1"/>
    <mergeCell ref="B2:D2"/>
    <mergeCell ref="B3:D3"/>
    <mergeCell ref="C4:D6"/>
    <mergeCell ref="B5:B6"/>
    <mergeCell ref="B8:D8"/>
    <mergeCell ref="C9:D11"/>
    <mergeCell ref="B10:B11"/>
    <mergeCell ref="B13:D13"/>
    <mergeCell ref="C14:D16"/>
    <mergeCell ref="B15:B16"/>
    <mergeCell ref="B18:D18"/>
    <mergeCell ref="C19:D21"/>
    <mergeCell ref="B20:B21"/>
    <mergeCell ref="B24:D24"/>
    <mergeCell ref="C25:D25"/>
    <mergeCell ref="C26:D26"/>
    <mergeCell ref="C27:D27"/>
    <mergeCell ref="C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2026-04-15T06:33:47Z</dcterms:created>
  <dc:creator>openpyxl</dc:creator>
  <dc:description/>
  <dc:language>en-US</dc:language>
  <cp:lastModifiedBy/>
  <dcterms:modified xsi:type="dcterms:W3CDTF">2026-04-15T06:33:47Z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