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sisdaten" sheetId="1" state="visible" r:id="rId1"/>
    <sheet xmlns:r="http://schemas.openxmlformats.org/officeDocument/2006/relationships" name="Sensible Daten" sheetId="2" state="visible" r:id="rId2"/>
    <sheet xmlns:r="http://schemas.openxmlformats.org/officeDocument/2006/relationships" name="Telefonliste" sheetId="3" state="visible" r:id="rId3"/>
    <sheet xmlns:r="http://schemas.openxmlformats.org/officeDocument/2006/relationships" name="FTE-Rechner" sheetId="4" state="visible" r:id="rId4"/>
    <sheet xmlns:r="http://schemas.openxmlformats.org/officeDocument/2006/relationships" name="Notfallkontakte" sheetId="5" state="visible" r:id="rId5"/>
    <sheet xmlns:r="http://schemas.openxmlformats.org/officeDocument/2006/relationships" name="DSGVO-Hinweis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color rgb="00FFFFFF"/>
      <sz val="11"/>
    </font>
    <font>
      <color rgb="000000FF"/>
    </font>
    <font>
      <color rgb="00000000"/>
    </font>
    <font>
      <b val="1"/>
      <sz val="12"/>
    </font>
    <font>
      <b val="1"/>
    </font>
    <font>
      <b val="1"/>
      <color rgb="00e11d48"/>
      <sz val="14"/>
    </font>
    <font>
      <b val="1"/>
      <color rgb="00073763"/>
      <sz val="16"/>
    </font>
    <font>
      <i val="1"/>
      <sz val="11"/>
    </font>
    <font>
      <b val="1"/>
      <sz val="14"/>
    </font>
    <font>
      <b val="1"/>
      <sz val="11"/>
    </font>
    <font>
      <b val="1"/>
      <color rgb="00e11d48"/>
    </font>
  </fonts>
  <fills count="7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e11d48"/>
      </patternFill>
    </fill>
    <fill>
      <patternFill patternType="solid">
        <fgColor rgb="0016a34a"/>
      </patternFill>
    </fill>
    <fill>
      <patternFill patternType="solid">
        <fgColor rgb="00FFFF00"/>
      </patternFill>
    </fill>
    <fill>
      <patternFill patternType="solid">
        <fgColor rgb="00d9770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pivotButton="0" quotePrefix="0" xfId="0"/>
    <xf numFmtId="0" fontId="2" fillId="0" borderId="1" applyAlignment="1" pivotButton="0" quotePrefix="0" xfId="0">
      <alignment horizontal="center" vertical="center"/>
    </xf>
    <xf numFmtId="2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3" fillId="0" borderId="0" pivotButton="0" quotePrefix="0" xfId="0"/>
    <xf numFmtId="2" fontId="3" fillId="0" borderId="0" pivotButton="0" quotePrefix="0" xfId="0"/>
    <xf numFmtId="0" fontId="1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1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2" fillId="5" borderId="1" applyAlignment="1" pivotButton="0" quotePrefix="0" xfId="0">
      <alignment horizontal="center" vertical="center"/>
    </xf>
    <xf numFmtId="2" fontId="9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2" fontId="5" fillId="0" borderId="1" applyAlignment="1" pivotButton="0" quotePrefix="0" xfId="0">
      <alignment horizontal="center" vertical="center"/>
    </xf>
    <xf numFmtId="0" fontId="1" fillId="6" borderId="1" applyAlignment="1" pivotButton="0" quotePrefix="0" xfId="0">
      <alignment horizontal="center" vertical="center"/>
    </xf>
    <xf numFmtId="0" fontId="10" fillId="0" borderId="0" pivotButton="0" quotePrefix="0" xfId="0"/>
    <xf numFmtId="0" fontId="1" fillId="2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5" customWidth="1" min="3" max="3"/>
    <col width="15" customWidth="1" min="4" max="4"/>
    <col width="20" customWidth="1" min="5" max="5"/>
    <col width="14" customWidth="1" min="6" max="6"/>
    <col width="14" customWidth="1" min="7" max="7"/>
    <col width="12" customWidth="1" min="8" max="8"/>
    <col width="14" customWidth="1" min="9" max="9"/>
    <col width="12" customWidth="1" min="10" max="10"/>
    <col width="8" customWidth="1" min="11" max="11"/>
    <col width="14" customWidth="1" min="12" max="12"/>
  </cols>
  <sheetData>
    <row r="1">
      <c r="A1" s="1" t="inlineStr">
        <is>
          <t>Personalnummer</t>
        </is>
      </c>
      <c r="B1" s="1" t="inlineStr">
        <is>
          <t>Vorname</t>
        </is>
      </c>
      <c r="C1" s="1" t="inlineStr">
        <is>
          <t>Nachname</t>
        </is>
      </c>
      <c r="D1" s="1" t="inlineStr">
        <is>
          <t>Abteilung</t>
        </is>
      </c>
      <c r="E1" s="1" t="inlineStr">
        <is>
          <t>Position</t>
        </is>
      </c>
      <c r="F1" s="1" t="inlineStr">
        <is>
          <t>Eintrittsdatum</t>
        </is>
      </c>
      <c r="G1" s="1" t="inlineStr">
        <is>
          <t>Austrittsdatum</t>
        </is>
      </c>
      <c r="H1" s="1" t="inlineStr">
        <is>
          <t>Vertragsart</t>
        </is>
      </c>
      <c r="I1" s="1" t="inlineStr">
        <is>
          <t>Wochenstunden</t>
        </is>
      </c>
      <c r="J1" s="1" t="inlineStr">
        <is>
          <t>Vollzeit-Basis</t>
        </is>
      </c>
      <c r="K1" s="1" t="inlineStr">
        <is>
          <t>FTE</t>
        </is>
      </c>
      <c r="L1" s="1" t="inlineStr">
        <is>
          <t>Status</t>
        </is>
      </c>
    </row>
    <row r="2">
      <c r="A2" s="2" t="inlineStr">
        <is>
          <t>P-001</t>
        </is>
      </c>
      <c r="B2" s="2" t="inlineStr">
        <is>
          <t>Max</t>
        </is>
      </c>
      <c r="C2" s="2" t="inlineStr">
        <is>
          <t>Müller</t>
        </is>
      </c>
      <c r="D2" s="2" t="inlineStr">
        <is>
          <t>IT</t>
        </is>
      </c>
      <c r="E2" s="2" t="inlineStr">
        <is>
          <t>Softwareentwickler</t>
        </is>
      </c>
      <c r="F2" s="2" t="inlineStr">
        <is>
          <t>2020-01-15</t>
        </is>
      </c>
      <c r="G2" s="2" t="inlineStr"/>
      <c r="H2" s="2" t="inlineStr">
        <is>
          <t>Vollzeit</t>
        </is>
      </c>
      <c r="I2" s="3" t="n">
        <v>40</v>
      </c>
      <c r="J2" s="3" t="n">
        <v>40</v>
      </c>
      <c r="K2" s="4">
        <f>IF(J2&gt;0,I2/J2,"-")</f>
        <v/>
      </c>
      <c r="L2" s="5">
        <f>IF(G2="","Aktiv","Ausgeschieden")</f>
        <v/>
      </c>
    </row>
    <row r="3">
      <c r="A3" s="2" t="inlineStr">
        <is>
          <t>P-002</t>
        </is>
      </c>
      <c r="B3" s="2" t="inlineStr">
        <is>
          <t>Anna</t>
        </is>
      </c>
      <c r="C3" s="2" t="inlineStr">
        <is>
          <t>Schmidt</t>
        </is>
      </c>
      <c r="D3" s="2" t="inlineStr">
        <is>
          <t>HR</t>
        </is>
      </c>
      <c r="E3" s="2" t="inlineStr">
        <is>
          <t>Personalreferentin</t>
        </is>
      </c>
      <c r="F3" s="2" t="inlineStr">
        <is>
          <t>2019-06-01</t>
        </is>
      </c>
      <c r="G3" s="2" t="inlineStr"/>
      <c r="H3" s="2" t="inlineStr">
        <is>
          <t>Vollzeit</t>
        </is>
      </c>
      <c r="I3" s="3" t="n">
        <v>40</v>
      </c>
      <c r="J3" s="3" t="n">
        <v>40</v>
      </c>
      <c r="K3" s="4">
        <f>IF(J3&gt;0,I3/J3,"-")</f>
        <v/>
      </c>
      <c r="L3" s="5">
        <f>IF(G3="","Aktiv","Ausgeschieden")</f>
        <v/>
      </c>
    </row>
    <row r="4">
      <c r="A4" s="2" t="inlineStr">
        <is>
          <t>P-003</t>
        </is>
      </c>
      <c r="B4" s="2" t="inlineStr">
        <is>
          <t>Thomas</t>
        </is>
      </c>
      <c r="C4" s="2" t="inlineStr">
        <is>
          <t>Weber</t>
        </is>
      </c>
      <c r="D4" s="2" t="inlineStr">
        <is>
          <t>Vertrieb</t>
        </is>
      </c>
      <c r="E4" s="2" t="inlineStr">
        <is>
          <t>Sales Manager</t>
        </is>
      </c>
      <c r="F4" s="2" t="inlineStr">
        <is>
          <t>2021-03-10</t>
        </is>
      </c>
      <c r="G4" s="2" t="inlineStr"/>
      <c r="H4" s="2" t="inlineStr">
        <is>
          <t>Teilzeit</t>
        </is>
      </c>
      <c r="I4" s="3" t="n">
        <v>30</v>
      </c>
      <c r="J4" s="3" t="n">
        <v>40</v>
      </c>
      <c r="K4" s="4">
        <f>IF(J4&gt;0,I4/J4,"-")</f>
        <v/>
      </c>
      <c r="L4" s="5">
        <f>IF(G4="","Aktiv","Ausgeschieden")</f>
        <v/>
      </c>
    </row>
    <row r="5">
      <c r="A5" s="2" t="inlineStr">
        <is>
          <t>P-004</t>
        </is>
      </c>
      <c r="B5" s="2" t="inlineStr">
        <is>
          <t>Lisa</t>
        </is>
      </c>
      <c r="C5" s="2" t="inlineStr">
        <is>
          <t>Fischer</t>
        </is>
      </c>
      <c r="D5" s="2" t="inlineStr">
        <is>
          <t>Marketing</t>
        </is>
      </c>
      <c r="E5" s="2" t="inlineStr">
        <is>
          <t>Content Manager</t>
        </is>
      </c>
      <c r="F5" s="2" t="inlineStr">
        <is>
          <t>2022-08-20</t>
        </is>
      </c>
      <c r="G5" s="2" t="inlineStr"/>
      <c r="H5" s="2" t="inlineStr">
        <is>
          <t>Teilzeit</t>
        </is>
      </c>
      <c r="I5" s="3" t="n">
        <v>20</v>
      </c>
      <c r="J5" s="3" t="n">
        <v>40</v>
      </c>
      <c r="K5" s="4">
        <f>IF(J5&gt;0,I5/J5,"-")</f>
        <v/>
      </c>
      <c r="L5" s="5">
        <f>IF(G5="","Aktiv","Ausgeschieden")</f>
        <v/>
      </c>
    </row>
    <row r="6">
      <c r="A6" s="2" t="inlineStr">
        <is>
          <t>P-005</t>
        </is>
      </c>
      <c r="B6" s="2" t="inlineStr">
        <is>
          <t>Michael</t>
        </is>
      </c>
      <c r="C6" s="2" t="inlineStr">
        <is>
          <t>Schneider</t>
        </is>
      </c>
      <c r="D6" s="2" t="inlineStr">
        <is>
          <t>IT</t>
        </is>
      </c>
      <c r="E6" s="2" t="inlineStr">
        <is>
          <t>Systemadministrator</t>
        </is>
      </c>
      <c r="F6" s="2" t="inlineStr">
        <is>
          <t>2018-11-05</t>
        </is>
      </c>
      <c r="G6" s="2" t="inlineStr"/>
      <c r="H6" s="2" t="inlineStr">
        <is>
          <t>Vollzeit</t>
        </is>
      </c>
      <c r="I6" s="3" t="n">
        <v>40</v>
      </c>
      <c r="J6" s="3" t="n">
        <v>40</v>
      </c>
      <c r="K6" s="4">
        <f>IF(J6&gt;0,I6/J6,"-")</f>
        <v/>
      </c>
      <c r="L6" s="5">
        <f>IF(G6="","Aktiv","Ausgeschieden")</f>
        <v/>
      </c>
    </row>
    <row r="7">
      <c r="A7" s="2" t="inlineStr">
        <is>
          <t>P-006</t>
        </is>
      </c>
      <c r="B7" s="2" t="inlineStr">
        <is>
          <t>Julia</t>
        </is>
      </c>
      <c r="C7" s="2" t="inlineStr">
        <is>
          <t>Bauer</t>
        </is>
      </c>
      <c r="D7" s="2" t="inlineStr">
        <is>
          <t>Finanzen</t>
        </is>
      </c>
      <c r="E7" s="2" t="inlineStr">
        <is>
          <t>Buchhalterin</t>
        </is>
      </c>
      <c r="F7" s="2" t="inlineStr">
        <is>
          <t>2023-02-01</t>
        </is>
      </c>
      <c r="G7" s="2" t="inlineStr"/>
      <c r="H7" s="2" t="inlineStr">
        <is>
          <t>Teilzeit</t>
        </is>
      </c>
      <c r="I7" s="3" t="n">
        <v>25</v>
      </c>
      <c r="J7" s="3" t="n">
        <v>40</v>
      </c>
      <c r="K7" s="4">
        <f>IF(J7&gt;0,I7/J7,"-")</f>
        <v/>
      </c>
      <c r="L7" s="5">
        <f>IF(G7="","Aktiv","Ausgeschieden")</f>
        <v/>
      </c>
    </row>
    <row r="8">
      <c r="A8" s="2" t="inlineStr">
        <is>
          <t>P-007</t>
        </is>
      </c>
      <c r="B8" s="2" t="inlineStr">
        <is>
          <t>Stefan</t>
        </is>
      </c>
      <c r="C8" s="2" t="inlineStr">
        <is>
          <t>Wagner</t>
        </is>
      </c>
      <c r="D8" s="2" t="inlineStr">
        <is>
          <t>Vertrieb</t>
        </is>
      </c>
      <c r="E8" s="2" t="inlineStr">
        <is>
          <t>Account Executive</t>
        </is>
      </c>
      <c r="F8" s="2" t="inlineStr">
        <is>
          <t>2021-09-15</t>
        </is>
      </c>
      <c r="G8" s="2" t="inlineStr"/>
      <c r="H8" s="2" t="inlineStr">
        <is>
          <t>Vollzeit</t>
        </is>
      </c>
      <c r="I8" s="3" t="n">
        <v>40</v>
      </c>
      <c r="J8" s="3" t="n">
        <v>40</v>
      </c>
      <c r="K8" s="4">
        <f>IF(J8&gt;0,I8/J8,"-")</f>
        <v/>
      </c>
      <c r="L8" s="5">
        <f>IF(G8="","Aktiv","Ausgeschieden")</f>
        <v/>
      </c>
    </row>
    <row r="9">
      <c r="A9" s="2" t="inlineStr">
        <is>
          <t>P-008</t>
        </is>
      </c>
      <c r="B9" s="2" t="inlineStr">
        <is>
          <t>Sarah</t>
        </is>
      </c>
      <c r="C9" s="2" t="inlineStr">
        <is>
          <t>Koch</t>
        </is>
      </c>
      <c r="D9" s="2" t="inlineStr">
        <is>
          <t>HR</t>
        </is>
      </c>
      <c r="E9" s="2" t="inlineStr">
        <is>
          <t>Werkstudentin</t>
        </is>
      </c>
      <c r="F9" s="2" t="inlineStr">
        <is>
          <t>2024-01-10</t>
        </is>
      </c>
      <c r="G9" s="2" t="inlineStr"/>
      <c r="H9" s="2" t="inlineStr">
        <is>
          <t>Werkstudent</t>
        </is>
      </c>
      <c r="I9" s="3" t="n">
        <v>15</v>
      </c>
      <c r="J9" s="3" t="n">
        <v>40</v>
      </c>
      <c r="K9" s="4">
        <f>IF(J9&gt;0,I9/J9,"-")</f>
        <v/>
      </c>
      <c r="L9" s="5">
        <f>IF(G9="","Aktiv","Ausgeschieden")</f>
        <v/>
      </c>
    </row>
    <row r="12">
      <c r="A12" s="6" t="inlineStr">
        <is>
          <t>Zusammenfassung</t>
        </is>
      </c>
    </row>
    <row r="13">
      <c r="A13" s="7" t="inlineStr">
        <is>
          <t>Headcount (Aktiv):</t>
        </is>
      </c>
      <c r="B13" s="8">
        <f>COUNTIF(L2:L9,"Aktiv")</f>
        <v/>
      </c>
    </row>
    <row r="14">
      <c r="A14" s="7" t="inlineStr">
        <is>
          <t>Gesamt FTE:</t>
        </is>
      </c>
      <c r="B14" s="9">
        <f>SUMIF(L2:L9,"Aktiv",K2:K9)</f>
        <v/>
      </c>
    </row>
    <row r="15">
      <c r="A15" s="7" t="inlineStr">
        <is>
          <t>Durchschnitt FTE:</t>
        </is>
      </c>
      <c r="B15" s="9">
        <f>AVERAGEIF(L2:L9,"Aktiv",K2:K9)</f>
        <v/>
      </c>
    </row>
  </sheetData>
  <dataValidations count="1">
    <dataValidation sqref="H2:H100" showDropDown="0" showInputMessage="0" showErrorMessage="0" allowBlank="1" type="list">
      <formula1>"Vollzeit,Teilzeit,Werkstudent,Minijob,Befristet"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2" customWidth="1" min="3" max="3"/>
    <col width="14" customWidth="1" min="4" max="4"/>
    <col width="30" customWidth="1" min="5" max="5"/>
    <col width="15" customWidth="1" min="6" max="6"/>
    <col width="20" customWidth="1" min="7" max="7"/>
    <col width="25" customWidth="1" min="8" max="8"/>
    <col width="15" customWidth="1" min="9" max="9"/>
    <col width="12" customWidth="1" min="10" max="10"/>
    <col width="15" customWidth="1" min="11" max="11"/>
    <col width="12" customWidth="1" min="12" max="12"/>
  </cols>
  <sheetData>
    <row r="1">
      <c r="A1" s="10" t="inlineStr">
        <is>
          <t>Personalnummer</t>
        </is>
      </c>
      <c r="B1" s="10" t="inlineStr">
        <is>
          <t>Nachname</t>
        </is>
      </c>
      <c r="C1" s="10" t="inlineStr">
        <is>
          <t>Vorname</t>
        </is>
      </c>
      <c r="D1" s="10" t="inlineStr">
        <is>
          <t>Geburtsdatum</t>
        </is>
      </c>
      <c r="E1" s="10" t="inlineStr">
        <is>
          <t>Privatadresse</t>
        </is>
      </c>
      <c r="F1" s="10" t="inlineStr">
        <is>
          <t>Steuer-ID</t>
        </is>
      </c>
      <c r="G1" s="10" t="inlineStr">
        <is>
          <t>Sozialversicherungsnr.</t>
        </is>
      </c>
      <c r="H1" s="10" t="inlineStr">
        <is>
          <t>IBAN</t>
        </is>
      </c>
      <c r="I1" s="10" t="inlineStr">
        <is>
          <t>BIC</t>
        </is>
      </c>
      <c r="J1" s="10" t="inlineStr">
        <is>
          <t>Anzahl Kinder</t>
        </is>
      </c>
      <c r="K1" s="10" t="inlineStr">
        <is>
          <t>Krankenkasse</t>
        </is>
      </c>
      <c r="L1" s="10" t="inlineStr">
        <is>
          <t>Steuerklasse</t>
        </is>
      </c>
    </row>
    <row r="2">
      <c r="A2" s="2" t="inlineStr">
        <is>
          <t>P-001</t>
        </is>
      </c>
      <c r="B2" s="2" t="inlineStr">
        <is>
          <t>Müller</t>
        </is>
      </c>
      <c r="C2" s="2" t="inlineStr">
        <is>
          <t>Max</t>
        </is>
      </c>
      <c r="D2" s="2" t="inlineStr">
        <is>
          <t>1985-03-15</t>
        </is>
      </c>
      <c r="E2" s="2" t="inlineStr">
        <is>
          <t>Musterstr. 1, 10115 Berlin</t>
        </is>
      </c>
      <c r="F2" s="2" t="inlineStr">
        <is>
          <t>12345678901</t>
        </is>
      </c>
      <c r="G2" s="2" t="inlineStr">
        <is>
          <t>12 150385 M 001</t>
        </is>
      </c>
      <c r="H2" s="2" t="inlineStr">
        <is>
          <t>DE89370400440532013000</t>
        </is>
      </c>
      <c r="I2" s="2" t="inlineStr">
        <is>
          <t>COBADEFFXXX</t>
        </is>
      </c>
      <c r="J2" s="2" t="n">
        <v>2</v>
      </c>
      <c r="K2" s="2" t="inlineStr">
        <is>
          <t>AOK</t>
        </is>
      </c>
      <c r="L2" s="2" t="n">
        <v>3</v>
      </c>
    </row>
    <row r="3">
      <c r="A3" s="2" t="inlineStr">
        <is>
          <t>P-002</t>
        </is>
      </c>
      <c r="B3" s="2" t="inlineStr">
        <is>
          <t>Schmidt</t>
        </is>
      </c>
      <c r="C3" s="2" t="inlineStr">
        <is>
          <t>Anna</t>
        </is>
      </c>
      <c r="D3" s="2" t="inlineStr">
        <is>
          <t>1990-07-22</t>
        </is>
      </c>
      <c r="E3" s="2" t="inlineStr">
        <is>
          <t>Hauptstr. 25, 80331 München</t>
        </is>
      </c>
      <c r="F3" s="2" t="inlineStr">
        <is>
          <t>23456789012</t>
        </is>
      </c>
      <c r="G3" s="2" t="inlineStr">
        <is>
          <t>13 220790 S 002</t>
        </is>
      </c>
      <c r="H3" s="2" t="inlineStr">
        <is>
          <t>DE75512108001245126199</t>
        </is>
      </c>
      <c r="I3" s="2" t="inlineStr">
        <is>
          <t>SOLADEST</t>
        </is>
      </c>
      <c r="J3" s="2" t="n">
        <v>0</v>
      </c>
      <c r="K3" s="2" t="inlineStr">
        <is>
          <t>TK</t>
        </is>
      </c>
      <c r="L3" s="2" t="n">
        <v>1</v>
      </c>
    </row>
    <row r="4">
      <c r="A4" s="2" t="inlineStr">
        <is>
          <t>P-003</t>
        </is>
      </c>
      <c r="B4" s="2" t="inlineStr">
        <is>
          <t>Weber</t>
        </is>
      </c>
      <c r="C4" s="2" t="inlineStr">
        <is>
          <t>Thomas</t>
        </is>
      </c>
      <c r="D4" s="2" t="inlineStr">
        <is>
          <t>1988-11-08</t>
        </is>
      </c>
      <c r="E4" s="2" t="inlineStr">
        <is>
          <t>Lindenweg 7, 20095 Hamburg</t>
        </is>
      </c>
      <c r="F4" s="2" t="inlineStr">
        <is>
          <t>34567890123</t>
        </is>
      </c>
      <c r="G4" s="2" t="inlineStr">
        <is>
          <t>14 081188 W 003</t>
        </is>
      </c>
      <c r="H4" s="2" t="inlineStr">
        <is>
          <t>DE02120300001234567890</t>
        </is>
      </c>
      <c r="I4" s="2" t="inlineStr">
        <is>
          <t>BYLADEM1001</t>
        </is>
      </c>
      <c r="J4" s="2" t="n">
        <v>1</v>
      </c>
      <c r="K4" s="2" t="inlineStr">
        <is>
          <t>Barmer</t>
        </is>
      </c>
      <c r="L4" s="2" t="n">
        <v>4</v>
      </c>
    </row>
    <row r="7">
      <c r="A7" s="11" t="inlineStr">
        <is>
          <t>⚠️ VERTRAULICH - Nur für HR &amp; Lohnbuchhaltung</t>
        </is>
      </c>
    </row>
  </sheetData>
  <mergeCells count="1">
    <mergeCell ref="A7:L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22" customWidth="1" min="3" max="3"/>
    <col width="25" customWidth="1" min="4" max="4"/>
    <col width="12" customWidth="1" min="5" max="5"/>
    <col width="18" customWidth="1" min="6" max="6"/>
    <col width="10" customWidth="1" min="7" max="7"/>
  </cols>
  <sheetData>
    <row r="1">
      <c r="A1" s="12" t="inlineStr">
        <is>
          <t>Name</t>
        </is>
      </c>
      <c r="B1" s="12" t="inlineStr">
        <is>
          <t>Abteilung</t>
        </is>
      </c>
      <c r="C1" s="12" t="inlineStr">
        <is>
          <t>Position</t>
        </is>
      </c>
      <c r="D1" s="12" t="inlineStr">
        <is>
          <t>E-Mail</t>
        </is>
      </c>
      <c r="E1" s="12" t="inlineStr">
        <is>
          <t>Durchwahl</t>
        </is>
      </c>
      <c r="F1" s="12" t="inlineStr">
        <is>
          <t>Firmenhandy</t>
        </is>
      </c>
      <c r="G1" s="12" t="inlineStr">
        <is>
          <t>Raum</t>
        </is>
      </c>
    </row>
    <row r="2">
      <c r="A2" s="2" t="inlineStr">
        <is>
          <t>Max Müller</t>
        </is>
      </c>
      <c r="B2" s="2" t="inlineStr">
        <is>
          <t>IT</t>
        </is>
      </c>
      <c r="C2" s="2" t="inlineStr">
        <is>
          <t>Softwareentwickler</t>
        </is>
      </c>
      <c r="D2" s="2" t="inlineStr">
        <is>
          <t>m.mueller@firma.de</t>
        </is>
      </c>
      <c r="E2" s="2" t="inlineStr">
        <is>
          <t>-201</t>
        </is>
      </c>
      <c r="F2" s="2" t="inlineStr">
        <is>
          <t>+49 170 1234567</t>
        </is>
      </c>
      <c r="G2" s="2" t="inlineStr">
        <is>
          <t>A.201</t>
        </is>
      </c>
    </row>
    <row r="3">
      <c r="A3" s="2" t="inlineStr">
        <is>
          <t>Anna Schmidt</t>
        </is>
      </c>
      <c r="B3" s="2" t="inlineStr">
        <is>
          <t>HR</t>
        </is>
      </c>
      <c r="C3" s="2" t="inlineStr">
        <is>
          <t>Personalreferentin</t>
        </is>
      </c>
      <c r="D3" s="2" t="inlineStr">
        <is>
          <t>a.schmidt@firma.de</t>
        </is>
      </c>
      <c r="E3" s="2" t="inlineStr">
        <is>
          <t>-102</t>
        </is>
      </c>
      <c r="F3" s="2" t="inlineStr">
        <is>
          <t>+49 170 2345678</t>
        </is>
      </c>
      <c r="G3" s="2" t="inlineStr">
        <is>
          <t>B.105</t>
        </is>
      </c>
    </row>
    <row r="4">
      <c r="A4" s="2" t="inlineStr">
        <is>
          <t>Thomas Weber</t>
        </is>
      </c>
      <c r="B4" s="2" t="inlineStr">
        <is>
          <t>Vertrieb</t>
        </is>
      </c>
      <c r="C4" s="2" t="inlineStr">
        <is>
          <t>Sales Manager</t>
        </is>
      </c>
      <c r="D4" s="2" t="inlineStr">
        <is>
          <t>t.weber@firma.de</t>
        </is>
      </c>
      <c r="E4" s="2" t="inlineStr">
        <is>
          <t>-301</t>
        </is>
      </c>
      <c r="F4" s="2" t="inlineStr">
        <is>
          <t>+49 170 3456789</t>
        </is>
      </c>
      <c r="G4" s="2" t="inlineStr">
        <is>
          <t>C.302</t>
        </is>
      </c>
    </row>
    <row r="5">
      <c r="A5" s="2" t="inlineStr">
        <is>
          <t>Lisa Fischer</t>
        </is>
      </c>
      <c r="B5" s="2" t="inlineStr">
        <is>
          <t>Marketing</t>
        </is>
      </c>
      <c r="C5" s="2" t="inlineStr">
        <is>
          <t>Content Manager</t>
        </is>
      </c>
      <c r="D5" s="2" t="inlineStr">
        <is>
          <t>l.fischer@firma.de</t>
        </is>
      </c>
      <c r="E5" s="2" t="inlineStr">
        <is>
          <t>-401</t>
        </is>
      </c>
      <c r="F5" s="2" t="inlineStr"/>
      <c r="G5" s="2" t="inlineStr">
        <is>
          <t>A.105</t>
        </is>
      </c>
    </row>
    <row r="6">
      <c r="A6" s="2" t="inlineStr">
        <is>
          <t>Michael Schneider</t>
        </is>
      </c>
      <c r="B6" s="2" t="inlineStr">
        <is>
          <t>IT</t>
        </is>
      </c>
      <c r="C6" s="2" t="inlineStr">
        <is>
          <t>Systemadministrator</t>
        </is>
      </c>
      <c r="D6" s="2" t="inlineStr">
        <is>
          <t>m.schneider@firma.de</t>
        </is>
      </c>
      <c r="E6" s="2" t="inlineStr">
        <is>
          <t>-202</t>
        </is>
      </c>
      <c r="F6" s="2" t="inlineStr">
        <is>
          <t>+49 170 4567890</t>
        </is>
      </c>
      <c r="G6" s="2" t="inlineStr">
        <is>
          <t>A.203</t>
        </is>
      </c>
    </row>
    <row r="7">
      <c r="A7" s="2" t="inlineStr">
        <is>
          <t>Julia Bauer</t>
        </is>
      </c>
      <c r="B7" s="2" t="inlineStr">
        <is>
          <t>Finanzen</t>
        </is>
      </c>
      <c r="C7" s="2" t="inlineStr">
        <is>
          <t>Buchhalterin</t>
        </is>
      </c>
      <c r="D7" s="2" t="inlineStr">
        <is>
          <t>j.bauer@firma.de</t>
        </is>
      </c>
      <c r="E7" s="2" t="inlineStr">
        <is>
          <t>-501</t>
        </is>
      </c>
      <c r="F7" s="2" t="inlineStr"/>
      <c r="G7" s="2" t="inlineStr">
        <is>
          <t>B.201</t>
        </is>
      </c>
    </row>
    <row r="8">
      <c r="A8" s="2" t="inlineStr">
        <is>
          <t>Stefan Wagner</t>
        </is>
      </c>
      <c r="B8" s="2" t="inlineStr">
        <is>
          <t>Vertrieb</t>
        </is>
      </c>
      <c r="C8" s="2" t="inlineStr">
        <is>
          <t>Account Executive</t>
        </is>
      </c>
      <c r="D8" s="2" t="inlineStr">
        <is>
          <t>s.wagner@firma.de</t>
        </is>
      </c>
      <c r="E8" s="2" t="inlineStr">
        <is>
          <t>-302</t>
        </is>
      </c>
      <c r="F8" s="2" t="inlineStr">
        <is>
          <t>+49 170 5678901</t>
        </is>
      </c>
      <c r="G8" s="2" t="inlineStr">
        <is>
          <t>C.305</t>
        </is>
      </c>
    </row>
    <row r="9">
      <c r="A9" s="2" t="inlineStr">
        <is>
          <t>Sarah Koch</t>
        </is>
      </c>
      <c r="B9" s="2" t="inlineStr">
        <is>
          <t>HR</t>
        </is>
      </c>
      <c r="C9" s="2" t="inlineStr">
        <is>
          <t>Werkstudentin</t>
        </is>
      </c>
      <c r="D9" s="2" t="inlineStr">
        <is>
          <t>s.koch@firma.de</t>
        </is>
      </c>
      <c r="E9" s="2" t="inlineStr">
        <is>
          <t>-103</t>
        </is>
      </c>
      <c r="F9" s="2" t="inlineStr"/>
      <c r="G9" s="2" t="inlineStr">
        <is>
          <t>B.106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2" customWidth="1" min="3" max="3"/>
    <col width="20" customWidth="1" min="4" max="4"/>
  </cols>
  <sheetData>
    <row r="1">
      <c r="A1" s="13" t="inlineStr">
        <is>
          <t>FTE-Rechner (Full Time Equivalent)</t>
        </is>
      </c>
    </row>
    <row r="3">
      <c r="A3" s="14" t="inlineStr">
        <is>
          <t>Formel: FTE = Tatsächliche Arbeitsstunden / Reguläre Vollzeitstunden</t>
        </is>
      </c>
    </row>
    <row r="5">
      <c r="A5" s="6" t="inlineStr">
        <is>
          <t>Eingabe</t>
        </is>
      </c>
    </row>
    <row r="6">
      <c r="A6" t="inlineStr">
        <is>
          <t>Vollzeit-Wochenstunden (Basis):</t>
        </is>
      </c>
      <c r="C6" s="15" t="n">
        <v>40</v>
      </c>
    </row>
    <row r="7">
      <c r="A7" t="inlineStr">
        <is>
          <t>Mitarbeiter-Wochenstunden:</t>
        </is>
      </c>
      <c r="C7" s="15" t="n">
        <v>20</v>
      </c>
    </row>
    <row r="9">
      <c r="A9" s="6" t="inlineStr">
        <is>
          <t>Ergebnis</t>
        </is>
      </c>
    </row>
    <row r="10">
      <c r="A10" t="inlineStr">
        <is>
          <t>FTE-Wert:</t>
        </is>
      </c>
      <c r="C10" s="16">
        <f>IF(C6&gt;0,C7/C6,"-")</f>
        <v/>
      </c>
    </row>
    <row r="11">
      <c r="A11" t="inlineStr">
        <is>
          <t>Interpretation:</t>
        </is>
      </c>
      <c r="C11" s="8">
        <f>IF(ISNUMBER(C10),TEXT(C10,"0,00")&amp;" Vollzeitstellen","-")</f>
        <v/>
      </c>
    </row>
    <row r="14">
      <c r="A14" s="6" t="inlineStr">
        <is>
          <t>Mehrere Mitarbeiter berechnen</t>
        </is>
      </c>
    </row>
    <row r="15">
      <c r="A15" s="1" t="inlineStr">
        <is>
          <t>Mitarbeiter</t>
        </is>
      </c>
      <c r="B15" s="1" t="inlineStr">
        <is>
          <t>Wochenstunden</t>
        </is>
      </c>
      <c r="C15" s="1" t="inlineStr">
        <is>
          <t>FTE</t>
        </is>
      </c>
    </row>
    <row r="16">
      <c r="A16" s="17" t="inlineStr">
        <is>
          <t>Mitarbeiter 1</t>
        </is>
      </c>
      <c r="B16" s="3" t="n">
        <v>40</v>
      </c>
      <c r="C16" s="4">
        <f>IF($C$6&gt;0,B16/$C$6,"-")</f>
        <v/>
      </c>
    </row>
    <row r="17">
      <c r="A17" s="17" t="inlineStr">
        <is>
          <t>Mitarbeiter 2</t>
        </is>
      </c>
      <c r="B17" s="3" t="n">
        <v>30</v>
      </c>
      <c r="C17" s="4">
        <f>IF($C$6&gt;0,B17/$C$6,"-")</f>
        <v/>
      </c>
    </row>
    <row r="18">
      <c r="A18" s="17" t="inlineStr">
        <is>
          <t>Mitarbeiter 3</t>
        </is>
      </c>
      <c r="B18" s="3" t="n">
        <v>20</v>
      </c>
      <c r="C18" s="4">
        <f>IF($C$6&gt;0,B18/$C$6,"-")</f>
        <v/>
      </c>
    </row>
    <row r="19">
      <c r="A19" s="17" t="inlineStr">
        <is>
          <t>Mitarbeiter 4</t>
        </is>
      </c>
      <c r="B19" s="3" t="n">
        <v>15</v>
      </c>
      <c r="C19" s="4">
        <f>IF($C$6&gt;0,B19/$C$6,"-")</f>
        <v/>
      </c>
    </row>
    <row r="20">
      <c r="A20" s="17" t="inlineStr">
        <is>
          <t>Mitarbeiter 5</t>
        </is>
      </c>
      <c r="B20" s="3" t="n">
        <v>10</v>
      </c>
      <c r="C20" s="4">
        <f>IF($C$6&gt;0,B20/$C$6,"-")</f>
        <v/>
      </c>
    </row>
    <row r="21">
      <c r="A21" s="7" t="inlineStr">
        <is>
          <t>Gesamt:</t>
        </is>
      </c>
      <c r="B21" s="18">
        <f>SUM(B16:B20)</f>
        <v/>
      </c>
      <c r="C21" s="19">
        <f>SUM(C16:C20)</f>
        <v/>
      </c>
    </row>
  </sheetData>
  <mergeCells count="3">
    <mergeCell ref="A1:D1"/>
    <mergeCell ref="C11:D11"/>
    <mergeCell ref="A3:D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5" customWidth="1" min="3" max="3"/>
    <col width="22" customWidth="1" min="4" max="4"/>
    <col width="15" customWidth="1" min="5" max="5"/>
    <col width="22" customWidth="1" min="6" max="6"/>
    <col width="18" customWidth="1" min="7" max="7"/>
  </cols>
  <sheetData>
    <row r="1">
      <c r="A1" s="20" t="inlineStr">
        <is>
          <t>Personalnummer</t>
        </is>
      </c>
      <c r="B1" s="20" t="inlineStr">
        <is>
          <t>Mitarbeiter</t>
        </is>
      </c>
      <c r="C1" s="20" t="inlineStr">
        <is>
          <t>Abteilung</t>
        </is>
      </c>
      <c r="D1" s="20" t="inlineStr">
        <is>
          <t>Notfallkontakt Name</t>
        </is>
      </c>
      <c r="E1" s="20" t="inlineStr">
        <is>
          <t>Beziehung</t>
        </is>
      </c>
      <c r="F1" s="20" t="inlineStr">
        <is>
          <t>Telefon Notfallkontakt</t>
        </is>
      </c>
      <c r="G1" s="20" t="inlineStr">
        <is>
          <t>Alternative Nummer</t>
        </is>
      </c>
    </row>
    <row r="2">
      <c r="A2" s="2" t="inlineStr">
        <is>
          <t>P-001</t>
        </is>
      </c>
      <c r="B2" s="2" t="inlineStr">
        <is>
          <t>Max Müller</t>
        </is>
      </c>
      <c r="C2" s="2" t="inlineStr">
        <is>
          <t>IT</t>
        </is>
      </c>
      <c r="D2" s="2" t="inlineStr">
        <is>
          <t>Petra Müller</t>
        </is>
      </c>
      <c r="E2" s="2" t="inlineStr">
        <is>
          <t>Ehefrau</t>
        </is>
      </c>
      <c r="F2" s="2" t="inlineStr">
        <is>
          <t>+49 171 1111111</t>
        </is>
      </c>
      <c r="G2" s="2" t="inlineStr">
        <is>
          <t>+49 30 2222222</t>
        </is>
      </c>
    </row>
    <row r="3">
      <c r="A3" s="2" t="inlineStr">
        <is>
          <t>P-002</t>
        </is>
      </c>
      <c r="B3" s="2" t="inlineStr">
        <is>
          <t>Anna Schmidt</t>
        </is>
      </c>
      <c r="C3" s="2" t="inlineStr">
        <is>
          <t>HR</t>
        </is>
      </c>
      <c r="D3" s="2" t="inlineStr">
        <is>
          <t>Klaus Schmidt</t>
        </is>
      </c>
      <c r="E3" s="2" t="inlineStr">
        <is>
          <t>Vater</t>
        </is>
      </c>
      <c r="F3" s="2" t="inlineStr">
        <is>
          <t>+49 172 3333333</t>
        </is>
      </c>
      <c r="G3" s="2" t="inlineStr"/>
    </row>
    <row r="4">
      <c r="A4" s="2" t="inlineStr">
        <is>
          <t>P-003</t>
        </is>
      </c>
      <c r="B4" s="2" t="inlineStr">
        <is>
          <t>Thomas Weber</t>
        </is>
      </c>
      <c r="C4" s="2" t="inlineStr">
        <is>
          <t>Vertrieb</t>
        </is>
      </c>
      <c r="D4" s="2" t="inlineStr">
        <is>
          <t>Maria Weber</t>
        </is>
      </c>
      <c r="E4" s="2" t="inlineStr">
        <is>
          <t>Mutter</t>
        </is>
      </c>
      <c r="F4" s="2" t="inlineStr">
        <is>
          <t>+49 173 4444444</t>
        </is>
      </c>
      <c r="G4" s="2" t="inlineStr">
        <is>
          <t>+49 40 5555555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45" customWidth="1" min="1" max="1"/>
    <col width="40" customWidth="1" min="2" max="2"/>
  </cols>
  <sheetData>
    <row r="1">
      <c r="A1" s="13" t="inlineStr">
        <is>
          <t>Datenschutz-Hinweise für die Mitarbeiterliste</t>
        </is>
      </c>
    </row>
    <row r="2">
      <c r="A2" t="inlineStr"/>
      <c r="B2" t="inlineStr"/>
    </row>
    <row r="3">
      <c r="A3" s="21" t="inlineStr">
        <is>
          <t>Rechtliche Grundlage</t>
        </is>
      </c>
      <c r="B3" t="inlineStr">
        <is>
          <t>Art. 5 DSGVO - Grundsatz der Datensparsamkeit</t>
        </is>
      </c>
    </row>
    <row r="4">
      <c r="A4" t="inlineStr"/>
      <c r="B4" t="inlineStr"/>
    </row>
    <row r="5">
      <c r="A5" s="21" t="inlineStr">
        <is>
          <t>Wichtige Regeln:</t>
        </is>
      </c>
      <c r="B5" t="inlineStr"/>
    </row>
    <row r="6">
      <c r="A6" t="inlineStr">
        <is>
          <t>1.</t>
        </is>
      </c>
      <c r="B6" t="inlineStr">
        <is>
          <t>Nur zwingend erforderliche Daten erheben</t>
        </is>
      </c>
    </row>
    <row r="7">
      <c r="A7" t="inlineStr">
        <is>
          <t>2.</t>
        </is>
      </c>
      <c r="B7" t="inlineStr">
        <is>
          <t>Trennung von internen und öffentlichen Daten</t>
        </is>
      </c>
    </row>
    <row r="8">
      <c r="A8" t="inlineStr">
        <is>
          <t>3.</t>
        </is>
      </c>
      <c r="B8" t="inlineStr">
        <is>
          <t>Zugriffsrechte klar definieren</t>
        </is>
      </c>
    </row>
    <row r="9">
      <c r="A9" t="inlineStr">
        <is>
          <t>4.</t>
        </is>
      </c>
      <c r="B9" t="inlineStr">
        <is>
          <t>Ausgeschiedene Mitarbeiter aus aktiver Liste entfernen</t>
        </is>
      </c>
    </row>
    <row r="10">
      <c r="A10" t="inlineStr">
        <is>
          <t>5.</t>
        </is>
      </c>
      <c r="B10" t="inlineStr">
        <is>
          <t>Steuerrelevante Daten: 10 Jahre Aufbewahrungsfrist</t>
        </is>
      </c>
    </row>
    <row r="11">
      <c r="A11" t="inlineStr"/>
      <c r="B11" t="inlineStr"/>
    </row>
    <row r="12">
      <c r="A12" s="21" t="inlineStr">
        <is>
          <t>Zugriffsberechtigungen:</t>
        </is>
      </c>
      <c r="B12" t="inlineStr"/>
    </row>
    <row r="13">
      <c r="A13" t="inlineStr"/>
      <c r="B13" t="inlineStr"/>
    </row>
    <row r="14">
      <c r="A14" s="22" t="inlineStr">
        <is>
          <t>Datentyp</t>
        </is>
      </c>
      <c r="B14" s="22" t="inlineStr">
        <is>
          <t>Zugriff erlaubt für</t>
        </is>
      </c>
    </row>
    <row r="15">
      <c r="A15" t="inlineStr">
        <is>
          <t>Basisdaten</t>
        </is>
      </c>
      <c r="B15" t="inlineStr">
        <is>
          <t>HR, Führungskräfte</t>
        </is>
      </c>
    </row>
    <row r="16">
      <c r="A16" t="inlineStr">
        <is>
          <t>Sensible Daten</t>
        </is>
      </c>
      <c r="B16" t="inlineStr">
        <is>
          <t>Nur HR &amp; Lohnbuchhaltung</t>
        </is>
      </c>
    </row>
    <row r="17">
      <c r="A17" t="inlineStr">
        <is>
          <t>Telefonliste</t>
        </is>
      </c>
      <c r="B17" t="inlineStr">
        <is>
          <t>Alle Mitarbeiter (nur dienstl. Daten)</t>
        </is>
      </c>
    </row>
    <row r="18">
      <c r="A18" t="inlineStr">
        <is>
          <t>Notfallkontakte</t>
        </is>
      </c>
      <c r="B18" t="inlineStr">
        <is>
          <t>HR, Betriebsarzt, Vorgesetzte</t>
        </is>
      </c>
    </row>
    <row r="19">
      <c r="A19" t="inlineStr"/>
      <c r="B19" t="inlineStr"/>
    </row>
    <row r="20">
      <c r="A20" s="23" t="inlineStr">
        <is>
          <t>⚠️ Private Daten (Handynummer, Religion, Krankheit)</t>
        </is>
      </c>
      <c r="B20" s="23" t="inlineStr">
        <is>
          <t>Niemals öffentlich zugänglich!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2026-01-21T02:09:07Z</dcterms:created>
  <dcterms:modified xmlns:dcterms="http://purl.org/dc/terms/" xmlns:xsi="http://www.w3.org/2001/XMLSchema-instance" xsi:type="dcterms:W3CDTF">2026-01-21T02:09:07Z</dcterms:modified>
</cp:coreProperties>
</file>