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hner" sheetId="1" state="visible" r:id="rId2"/>
    <sheet name="Herleitung" sheetId="2" state="visible" r:id="rId3"/>
    <sheet name="Szenarien" sheetId="3" state="visible" r:id="rId4"/>
    <sheet name="Fehler-Checkliste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<sst xmlns="http://schemas.openxmlformats.org/spreadsheetml/2006/main" count="110" uniqueCount="92">
  <si>
    <t xml:space="preserve">Personalbedarf berechnen  |  Excel-Rechner</t>
  </si>
  <si>
    <t xml:space="preserve">EINGABEN</t>
  </si>
  <si>
    <t xml:space="preserve">Parameter</t>
  </si>
  <si>
    <t xml:space="preserve">Wert</t>
  </si>
  <si>
    <t xml:space="preserve">Einheit / Hinweis</t>
  </si>
  <si>
    <t xml:space="preserve">Arbeitsvolumen pro Zeitraum</t>
  </si>
  <si>
    <t xml:space="preserve">Stunden pro Monat</t>
  </si>
  <si>
    <t xml:space="preserve">Produktive Stunden je Person</t>
  </si>
  <si>
    <t xml:space="preserve">Netto-Std. (ohne Urlaub, Meetings, Feiertage)</t>
  </si>
  <si>
    <t xml:space="preserve">Reservefaktor</t>
  </si>
  <si>
    <t xml:space="preserve">z. B. 10 % für Ausfälle und Peaks</t>
  </si>
  <si>
    <t xml:space="preserve">Zeitraum</t>
  </si>
  <si>
    <t xml:space="preserve">Monat</t>
  </si>
  <si>
    <t xml:space="preserve">Monat / Quartal / Jahr</t>
  </si>
  <si>
    <t xml:space="preserve">ERGEBNISSE</t>
  </si>
  <si>
    <t xml:space="preserve">Exakter FTE-Bedarf</t>
  </si>
  <si>
    <t xml:space="preserve">FTE  (nicht gerundet)</t>
  </si>
  <si>
    <t xml:space="preserve">Gerundeter Personalbedarf</t>
  </si>
  <si>
    <t xml:space="preserve">Vollzeitäquivalente (aufgerundet)</t>
  </si>
  <si>
    <t xml:space="preserve">EXCEL-FORMEL (Deutsch)</t>
  </si>
  <si>
    <t xml:space="preserve">Formel (Reservefaktor als %-Wert eingegeben)</t>
  </si>
  <si>
    <t xml:space="preserve">AUFRUNDEN((B2/B3)*(1+B4);0)  bzw.  AUFRUNDEN((B2/B3)*(1+B4/100);0)</t>
  </si>
  <si>
    <t xml:space="preserve">Tipp: Blaue Zellen sind Eingaben – passen Sie die Werte an Ihren Planungsfall an. ROUNDUP rundet immer auf, da jede angefangene Stelle besetzt sein muss.</t>
  </si>
  <si>
    <t xml:space="preserve">Personalbedarfsplanung  |  Schritt-für-Schritt-Herleitung</t>
  </si>
  <si>
    <t xml:space="preserve">Schritt 1  –  Arbeitsvolumen ermitteln</t>
  </si>
  <si>
    <t xml:space="preserve">Formel / Hinweis</t>
  </si>
  <si>
    <t xml:space="preserve">Menge (Vorgänge pro Monat)</t>
  </si>
  <si>
    <t xml:space="preserve">Anzahl Fälle / Aufträge / Tickets</t>
  </si>
  <si>
    <t xml:space="preserve">Bearbeitungszeit je Vorgang (Std.)</t>
  </si>
  <si>
    <t xml:space="preserve">Minuten ÷ 60 umrechnen</t>
  </si>
  <si>
    <t xml:space="preserve">Arbeitsvolumen (Stunden)</t>
  </si>
  <si>
    <t xml:space="preserve">Menge × Bearbeitungszeit  (Formel: C6*C7)</t>
  </si>
  <si>
    <t xml:space="preserve">Schritt 2  –  Produktive Stunden je Mitarbeitendem festlegen</t>
  </si>
  <si>
    <t xml:space="preserve">Vertragliche Sollstunden / Monat</t>
  </si>
  <si>
    <t xml:space="preserve">Bruttostunden</t>
  </si>
  <si>
    <t xml:space="preserve">– Urlaub &amp; Feiertage (Std.)</t>
  </si>
  <si>
    <t xml:space="preserve">ca. 10–15 Std./Monat</t>
  </si>
  <si>
    <t xml:space="preserve">– Krankheit (Std.)</t>
  </si>
  <si>
    <t xml:space="preserve">Erfahrungswert ~4 %</t>
  </si>
  <si>
    <t xml:space="preserve">– Meetings &amp; Einarbeitung (Std.)</t>
  </si>
  <si>
    <t xml:space="preserve">Besprechungen, Onboarding</t>
  </si>
  <si>
    <t xml:space="preserve">Produktive Netto-Stunden</t>
  </si>
  <si>
    <t xml:space="preserve">Schritt 3  –  Reservefaktor bestimmen</t>
  </si>
  <si>
    <t xml:space="preserve">Hinweis</t>
  </si>
  <si>
    <t xml:space="preserve">Typisch 5–20 %  |  für Urlaub, Krankheit, Peaks</t>
  </si>
  <si>
    <t xml:space="preserve">Schritt 4  –  Personalbedarf berechnen</t>
  </si>
  <si>
    <t xml:space="preserve">Ergebnis</t>
  </si>
  <si>
    <t xml:space="preserve">Formel</t>
  </si>
  <si>
    <t xml:space="preserve">(C8/C16)*(1+C20)  –  Volumen / produktive Std. × (1+Reserve)</t>
  </si>
  <si>
    <t xml:space="preserve">Gerundeter Personalbedarf (Köpfe)</t>
  </si>
  <si>
    <t xml:space="preserve">ROUNDUP(C24,0)  –  immer aufrunden</t>
  </si>
  <si>
    <t xml:space="preserve">Praxistipp: Rechnen Sie zuerst den exakten FTE-Wert aus und runden Sie erst in der letzten Zelle. So bleiben Ihre Zwischenergebnisse nachvollziehbar und für Szenariorechnungen nutzbar.</t>
  </si>
  <si>
    <t xml:space="preserve">Personalbedarfsplanung  |  Szenarienvergleich</t>
  </si>
  <si>
    <t xml:space="preserve">Basis</t>
  </si>
  <si>
    <t xml:space="preserve">Best Case</t>
  </si>
  <si>
    <t xml:space="preserve">Stress</t>
  </si>
  <si>
    <t xml:space="preserve">Anmerkung</t>
  </si>
  <si>
    <t xml:space="preserve">Arbeitsvolumen (Std.)</t>
  </si>
  <si>
    <t xml:space="preserve">Schwankungsbreite beachten</t>
  </si>
  <si>
    <t xml:space="preserve">Produktive Std. je Person</t>
  </si>
  <si>
    <t xml:space="preserve">Best: weniger Fehlzeiten</t>
  </si>
  <si>
    <t xml:space="preserve">Stress: mehr Unsicherheit</t>
  </si>
  <si>
    <t xml:space="preserve">FTE (nicht gerundet)</t>
  </si>
  <si>
    <t xml:space="preserve">Gerundeter Bedarf</t>
  </si>
  <si>
    <t xml:space="preserve">Personen (aufgerundet)</t>
  </si>
  <si>
    <t xml:space="preserve">Empfehlung: Planen Sie mindestens ein Basis- und ein Stressszenario. Variieren Sie einzelne Eingaben (Volumen, Bearbeitungszeit, Reserve) und beobachten Sie die Empfindlichkeit des Ergebnisses.</t>
  </si>
  <si>
    <t xml:space="preserve">Typische Fehler in der Personalbedarfsplanung  |  Checkliste</t>
  </si>
  <si>
    <t xml:space="preserve">#</t>
  </si>
  <si>
    <t xml:space="preserve">Häufiger Fehler</t>
  </si>
  <si>
    <t xml:space="preserve">Lösung / Empfehlung</t>
  </si>
  <si>
    <t xml:space="preserve">1</t>
  </si>
  <si>
    <t xml:space="preserve">Sollstunden statt produktiver Stunden</t>
  </si>
  <si>
    <t xml:space="preserve">Netto-Stunden ansetzen: Soll minus Urlaub, Feiertage, Krankheit, Meetings</t>
  </si>
  <si>
    <t xml:space="preserve">2</t>
  </si>
  <si>
    <t xml:space="preserve">Keine Saison- / Peak-Betrachtung</t>
  </si>
  <si>
    <t xml:space="preserve">Monatsdurchschnitte glätten operative Peaks → Wochen- &amp; Quartalswerte ergänzen</t>
  </si>
  <si>
    <t xml:space="preserve">3</t>
  </si>
  <si>
    <t xml:space="preserve">Falsche Prozentlogik  (10 ≠ 10 %)</t>
  </si>
  <si>
    <t xml:space="preserve">Zellformat prüfen: 10 % korrekt als 0,10 eingeben oder Zelle als % formatieren</t>
  </si>
  <si>
    <t xml:space="preserve">4</t>
  </si>
  <si>
    <t xml:space="preserve">Zu frühes Runden von Zwischenschritten</t>
  </si>
  <si>
    <t xml:space="preserve">Exakten FTE erst berechnen, ROUNDUP nur in der letzten Ergebniszelle nutzen</t>
  </si>
  <si>
    <t xml:space="preserve">5</t>
  </si>
  <si>
    <t xml:space="preserve">Nur Köpfe statt FTE betrachten</t>
  </si>
  <si>
    <t xml:space="preserve">Bei Teilzeit &amp; Schichtsystemen: FTE berechnen, dann in Köpfe umrechnen</t>
  </si>
  <si>
    <t xml:space="preserve">6</t>
  </si>
  <si>
    <t xml:space="preserve">Keine Szenarien rechnen</t>
  </si>
  <si>
    <t xml:space="preserve">Mindestens Basis, Best Case und Stress anlegen – Blatt »Szenarien« nutzen</t>
  </si>
  <si>
    <t xml:space="preserve">7</t>
  </si>
  <si>
    <t xml:space="preserve">Annahmen nicht dokumentiert</t>
  </si>
  <si>
    <t xml:space="preserve">Quellen und Erfahrungswerte direkt in der Datei als Kommentar festhalten</t>
  </si>
  <si>
    <t xml:space="preserve">Faustregel: Ohne realistische Netto-Zeit und Reservefaktor wirkt jede Excel-Planung präzise, ist operativ aber oft zu knapp.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</si>
</sst>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0.0%"/>
    <numFmt numFmtId="167" formatCode="@"/>
    <numFmt numFmtId="168" formatCode="0.00"/>
    <numFmt numFmtId="169" formatCode="0&quot; Personen&quot;"/>
    <numFmt numFmtId="170" formatCode="0.0"/>
    <numFmt numFmtId="171" formatCode="#,##0.0"/>
    <numFmt numFmtId="172" formatCode="0&quot; Pers.&quot;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7030A0"/>
      <name val="Arial"/>
      <family val="0"/>
      <charset val="1"/>
    </font>
    <font>
      <i val="true"/>
      <sz val="9"/>
      <color rgb="FF000000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i val="true"/>
      <sz val="1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i val="true"/>
      <sz val="11"/>
      <color rgb="FF000000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5FA3"/>
        <bgColor rgb="FF2E75B6"/>
      </patternFill>
    </fill>
    <fill>
      <patternFill patternType="solid">
        <fgColor rgb="FFD9E1F2"/>
        <bgColor rgb="FFD6E4F0"/>
      </patternFill>
    </fill>
    <fill>
      <patternFill patternType="solid">
        <fgColor rgb="FFFFFFFF"/>
        <bgColor rgb="FFEBF3FB"/>
      </patternFill>
    </fill>
    <fill>
      <patternFill patternType="solid">
        <fgColor rgb="FFEBF3FB"/>
        <bgColor rgb="FFFFFFFF"/>
      </patternFill>
    </fill>
    <fill>
      <patternFill patternType="solid">
        <fgColor rgb="FF2E75B6"/>
        <bgColor rgb="FF2E5FA3"/>
      </patternFill>
    </fill>
    <fill>
      <patternFill patternType="solid">
        <fgColor rgb="FFD6E4F0"/>
        <bgColor rgb="FFD9E1F2"/>
      </patternFill>
    </fill>
    <fill>
      <patternFill patternType="solid">
        <fgColor rgb="FFFFF2CC"/>
        <bgColor rgb="FFFCE4D6"/>
      </patternFill>
    </fill>
    <fill>
      <patternFill patternType="solid">
        <fgColor rgb="FFD5E8D4"/>
        <bgColor rgb="FFD6E4F0"/>
      </patternFill>
    </fill>
    <fill>
      <patternFill patternType="solid">
        <fgColor rgb="FFFCE4D6"/>
        <bgColor rgb="FFFFF2CC"/>
      </patternFill>
    </fill>
    <fill>
      <patternFill patternType="solid">
        <fgColor rgb="FF375623"/>
        <bgColor rgb="FF333300"/>
      </patternFill>
    </fill>
    <fill>
      <patternFill patternType="solid">
        <fgColor rgb="FFC00000"/>
        <bgColor rgb="FF8000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6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1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8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7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7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1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11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2CC"/>
      <rgbColor rgb="FFEBF3FB"/>
      <rgbColor rgb="FF660066"/>
      <rgbColor rgb="FFFF8080"/>
      <rgbColor rgb="FF2E5FA3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D5E8D4"/>
      <rgbColor rgb="FFFFFF99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0"/>
    <col collapsed="false" customWidth="true" hidden="false" outlineLevel="0" max="3" min="3" style="1" width="24"/>
    <col collapsed="false" customWidth="true" hidden="false" outlineLevel="0" max="4" min="4" style="1" width="28"/>
    <col collapsed="false" customWidth="true" hidden="false" outlineLevel="0" max="5" min="5" style="1" width="3"/>
  </cols>
  <sheetData>
    <row r="1" customFormat="false" ht="6" hidden="false" customHeight="true" outlineLevel="0" collapsed="false"/>
    <row r="2" customFormat="false" ht="49.5" hidden="false" customHeight="true" outlineLevel="0" collapsed="false">
      <c r="B2" s="2" t="s">
        <v>0</v>
      </c>
      <c r="C2" s="2"/>
      <c r="D2" s="2"/>
    </row>
    <row r="3" customFormat="false" ht="7.5" hidden="false" customHeight="true" outlineLevel="0" collapsed="false"/>
    <row r="4" customFormat="false" ht="27.75" hidden="false" customHeight="true" outlineLevel="0" collapsed="false">
      <c r="B4" s="3" t="s">
        <v>1</v>
      </c>
      <c r="C4" s="3"/>
      <c r="D4" s="3"/>
    </row>
    <row r="5" customFormat="false" ht="22.5" hidden="false" customHeight="true" outlineLevel="0" collapsed="false">
      <c r="B5" s="4" t="s">
        <v>2</v>
      </c>
      <c r="C5" s="4" t="s">
        <v>3</v>
      </c>
      <c r="D5" s="4" t="s">
        <v>4</v>
      </c>
    </row>
    <row r="6" customFormat="false" ht="6" hidden="false" customHeight="true" outlineLevel="0" collapsed="false"/>
    <row r="7" customFormat="false" ht="22.5" hidden="false" customHeight="true" outlineLevel="0" collapsed="false">
      <c r="B7" s="5" t="s">
        <v>5</v>
      </c>
      <c r="C7" s="6" t="n">
        <v>1600</v>
      </c>
      <c r="D7" s="7" t="s">
        <v>6</v>
      </c>
    </row>
    <row r="8" customFormat="false" ht="22.5" hidden="false" customHeight="true" outlineLevel="0" collapsed="false">
      <c r="B8" s="8" t="s">
        <v>7</v>
      </c>
      <c r="C8" s="6" t="n">
        <v>140</v>
      </c>
      <c r="D8" s="9" t="s">
        <v>8</v>
      </c>
    </row>
    <row r="9" customFormat="false" ht="22.5" hidden="false" customHeight="true" outlineLevel="0" collapsed="false">
      <c r="B9" s="5" t="s">
        <v>9</v>
      </c>
      <c r="C9" s="10" t="n">
        <v>0.1</v>
      </c>
      <c r="D9" s="7" t="s">
        <v>10</v>
      </c>
    </row>
    <row r="10" customFormat="false" ht="22.5" hidden="false" customHeight="true" outlineLevel="0" collapsed="false">
      <c r="B10" s="8" t="s">
        <v>11</v>
      </c>
      <c r="C10" s="11" t="s">
        <v>12</v>
      </c>
      <c r="D10" s="9" t="s">
        <v>13</v>
      </c>
    </row>
    <row r="11" customFormat="false" ht="6" hidden="false" customHeight="true" outlineLevel="0" collapsed="false"/>
    <row r="12" customFormat="false" ht="27.75" hidden="false" customHeight="true" outlineLevel="0" collapsed="false">
      <c r="B12" s="12" t="s">
        <v>14</v>
      </c>
      <c r="C12" s="12"/>
      <c r="D12" s="12"/>
    </row>
    <row r="13" customFormat="false" ht="22.5" hidden="false" customHeight="true" outlineLevel="0" collapsed="false">
      <c r="B13" s="13" t="s">
        <v>15</v>
      </c>
      <c r="C13" s="14" t="n">
        <f aca="false">(C7/C8)*(1+C9)</f>
        <v>12.5714285714286</v>
      </c>
      <c r="D13" s="15" t="s">
        <v>16</v>
      </c>
    </row>
    <row r="14" customFormat="false" ht="31.5" hidden="false" customHeight="true" outlineLevel="0" collapsed="false">
      <c r="B14" s="16" t="s">
        <v>17</v>
      </c>
      <c r="C14" s="17" t="n">
        <f aca="false">ROUNDUP(C13,0)</f>
        <v>13</v>
      </c>
      <c r="D14" s="18" t="s">
        <v>18</v>
      </c>
    </row>
    <row r="15" customFormat="false" ht="6" hidden="false" customHeight="true" outlineLevel="0" collapsed="false"/>
    <row r="16" customFormat="false" ht="27.75" hidden="false" customHeight="true" outlineLevel="0" collapsed="false">
      <c r="B16" s="3" t="s">
        <v>19</v>
      </c>
      <c r="C16" s="3"/>
      <c r="D16" s="3"/>
    </row>
    <row r="17" customFormat="false" ht="22.5" hidden="false" customHeight="true" outlineLevel="0" collapsed="false">
      <c r="B17" s="19" t="s">
        <v>20</v>
      </c>
      <c r="C17" s="20" t="s">
        <v>21</v>
      </c>
      <c r="D17" s="20"/>
    </row>
    <row r="18" customFormat="false" ht="6" hidden="false" customHeight="true" outlineLevel="0" collapsed="false"/>
    <row r="19" customFormat="false" ht="39.75" hidden="false" customHeight="true" outlineLevel="0" collapsed="false">
      <c r="B19" s="21" t="s">
        <v>22</v>
      </c>
      <c r="C19" s="21"/>
      <c r="D19" s="21"/>
    </row>
    <row r="20" customFormat="false" ht="6" hidden="false" customHeight="true" outlineLevel="0" collapsed="false"/>
  </sheetData>
  <mergeCells count="6">
    <mergeCell ref="B2:D2"/>
    <mergeCell ref="B4:D4"/>
    <mergeCell ref="B12:D12"/>
    <mergeCell ref="B16:D16"/>
    <mergeCell ref="C17:D17"/>
    <mergeCell ref="B19:D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2"/>
    <col collapsed="false" customWidth="true" hidden="false" outlineLevel="0" max="3" min="3" style="1" width="20"/>
    <col collapsed="false" customWidth="true" hidden="false" outlineLevel="0" max="4" min="4" style="1" width="28"/>
    <col collapsed="false" customWidth="true" hidden="false" outlineLevel="0" max="5" min="5" style="1" width="3"/>
  </cols>
  <sheetData>
    <row r="1" customFormat="false" ht="21.75" hidden="false" customHeight="true" outlineLevel="0" collapsed="false"/>
    <row r="2" customFormat="false" ht="45.75" hidden="false" customHeight="true" outlineLevel="0" collapsed="false">
      <c r="B2" s="22" t="s">
        <v>23</v>
      </c>
      <c r="C2" s="22"/>
      <c r="D2" s="22"/>
    </row>
    <row r="3" customFormat="false" ht="21.75" hidden="false" customHeight="true" outlineLevel="0" collapsed="false"/>
    <row r="4" customFormat="false" ht="21.75" hidden="false" customHeight="true" outlineLevel="0" collapsed="false">
      <c r="B4" s="23" t="s">
        <v>24</v>
      </c>
      <c r="C4" s="23"/>
      <c r="D4" s="23"/>
    </row>
    <row r="5" customFormat="false" ht="21.75" hidden="false" customHeight="true" outlineLevel="0" collapsed="false">
      <c r="B5" s="4" t="s">
        <v>2</v>
      </c>
      <c r="C5" s="4" t="s">
        <v>3</v>
      </c>
      <c r="D5" s="4" t="s">
        <v>25</v>
      </c>
    </row>
    <row r="6" customFormat="false" ht="21.75" hidden="false" customHeight="true" outlineLevel="0" collapsed="false">
      <c r="B6" s="5" t="s">
        <v>26</v>
      </c>
      <c r="C6" s="6" t="n">
        <v>800</v>
      </c>
      <c r="D6" s="7" t="s">
        <v>27</v>
      </c>
    </row>
    <row r="7" customFormat="false" ht="21.75" hidden="false" customHeight="true" outlineLevel="0" collapsed="false">
      <c r="B7" s="8" t="s">
        <v>28</v>
      </c>
      <c r="C7" s="24" t="n">
        <v>1.8</v>
      </c>
      <c r="D7" s="9" t="s">
        <v>29</v>
      </c>
    </row>
    <row r="8" customFormat="false" ht="21.75" hidden="false" customHeight="true" outlineLevel="0" collapsed="false">
      <c r="B8" s="5" t="s">
        <v>30</v>
      </c>
      <c r="C8" s="25" t="n">
        <f aca="false">C6*C7</f>
        <v>1440</v>
      </c>
      <c r="D8" s="26" t="s">
        <v>31</v>
      </c>
    </row>
    <row r="9" customFormat="false" ht="21.75" hidden="false" customHeight="true" outlineLevel="0" collapsed="false"/>
    <row r="10" customFormat="false" ht="21.75" hidden="false" customHeight="true" outlineLevel="0" collapsed="false">
      <c r="B10" s="23" t="s">
        <v>32</v>
      </c>
      <c r="C10" s="23"/>
      <c r="D10" s="23"/>
    </row>
    <row r="11" customFormat="false" ht="21.75" hidden="false" customHeight="true" outlineLevel="0" collapsed="false">
      <c r="B11" s="4" t="s">
        <v>2</v>
      </c>
      <c r="C11" s="4" t="s">
        <v>3</v>
      </c>
      <c r="D11" s="4" t="s">
        <v>25</v>
      </c>
    </row>
    <row r="12" customFormat="false" ht="21.75" hidden="false" customHeight="true" outlineLevel="0" collapsed="false">
      <c r="B12" s="5" t="s">
        <v>33</v>
      </c>
      <c r="C12" s="6" t="n">
        <v>160</v>
      </c>
      <c r="D12" s="7" t="s">
        <v>34</v>
      </c>
    </row>
    <row r="13" customFormat="false" ht="21.75" hidden="false" customHeight="true" outlineLevel="0" collapsed="false">
      <c r="B13" s="8" t="s">
        <v>35</v>
      </c>
      <c r="C13" s="6" t="n">
        <v>10</v>
      </c>
      <c r="D13" s="9" t="s">
        <v>36</v>
      </c>
    </row>
    <row r="14" customFormat="false" ht="21.75" hidden="false" customHeight="true" outlineLevel="0" collapsed="false">
      <c r="B14" s="5" t="s">
        <v>37</v>
      </c>
      <c r="C14" s="6" t="n">
        <v>6</v>
      </c>
      <c r="D14" s="7" t="s">
        <v>38</v>
      </c>
    </row>
    <row r="15" customFormat="false" ht="21.75" hidden="false" customHeight="true" outlineLevel="0" collapsed="false">
      <c r="B15" s="8" t="s">
        <v>39</v>
      </c>
      <c r="C15" s="6" t="n">
        <v>4</v>
      </c>
      <c r="D15" s="9" t="s">
        <v>40</v>
      </c>
    </row>
    <row r="16" customFormat="false" ht="21.75" hidden="false" customHeight="true" outlineLevel="0" collapsed="false">
      <c r="B16" s="5" t="s">
        <v>41</v>
      </c>
      <c r="C16" s="27" t="n">
        <f aca="false">C12-C13-C14-C15</f>
        <v>140</v>
      </c>
      <c r="D16" s="7" t="n">
        <f aca="false">C12-C13-C14-C15</f>
        <v>140</v>
      </c>
    </row>
    <row r="17" customFormat="false" ht="21.75" hidden="false" customHeight="true" outlineLevel="0" collapsed="false"/>
    <row r="18" customFormat="false" ht="21.75" hidden="false" customHeight="true" outlineLevel="0" collapsed="false">
      <c r="B18" s="23" t="s">
        <v>42</v>
      </c>
      <c r="C18" s="23"/>
      <c r="D18" s="23"/>
    </row>
    <row r="19" customFormat="false" ht="21.75" hidden="false" customHeight="true" outlineLevel="0" collapsed="false">
      <c r="B19" s="4" t="s">
        <v>2</v>
      </c>
      <c r="C19" s="4" t="s">
        <v>3</v>
      </c>
      <c r="D19" s="4" t="s">
        <v>43</v>
      </c>
    </row>
    <row r="20" customFormat="false" ht="21.75" hidden="false" customHeight="true" outlineLevel="0" collapsed="false">
      <c r="B20" s="5" t="s">
        <v>9</v>
      </c>
      <c r="C20" s="10" t="n">
        <v>0.1</v>
      </c>
      <c r="D20" s="7" t="s">
        <v>44</v>
      </c>
    </row>
    <row r="21" customFormat="false" ht="21.75" hidden="false" customHeight="true" outlineLevel="0" collapsed="false"/>
    <row r="22" customFormat="false" ht="21.75" hidden="false" customHeight="true" outlineLevel="0" collapsed="false">
      <c r="B22" s="28" t="s">
        <v>45</v>
      </c>
      <c r="C22" s="28"/>
      <c r="D22" s="28"/>
    </row>
    <row r="23" customFormat="false" ht="21.75" hidden="false" customHeight="true" outlineLevel="0" collapsed="false">
      <c r="B23" s="4" t="s">
        <v>46</v>
      </c>
      <c r="C23" s="4" t="s">
        <v>3</v>
      </c>
      <c r="D23" s="4" t="s">
        <v>47</v>
      </c>
    </row>
    <row r="24" customFormat="false" ht="21.75" hidden="false" customHeight="true" outlineLevel="0" collapsed="false">
      <c r="B24" s="13" t="s">
        <v>15</v>
      </c>
      <c r="C24" s="14" t="n">
        <f aca="false">(C8/C16)*(1+C20)</f>
        <v>11.3142857142857</v>
      </c>
      <c r="D24" s="29" t="s">
        <v>48</v>
      </c>
    </row>
    <row r="25" customFormat="false" ht="21.75" hidden="false" customHeight="true" outlineLevel="0" collapsed="false">
      <c r="B25" s="16" t="s">
        <v>49</v>
      </c>
      <c r="C25" s="17" t="n">
        <f aca="false">ROUNDUP(C24,0)</f>
        <v>12</v>
      </c>
      <c r="D25" s="30" t="s">
        <v>50</v>
      </c>
    </row>
    <row r="26" customFormat="false" ht="21.75" hidden="false" customHeight="true" outlineLevel="0" collapsed="false"/>
    <row r="27" customFormat="false" ht="36" hidden="false" customHeight="true" outlineLevel="0" collapsed="false">
      <c r="B27" s="21" t="s">
        <v>51</v>
      </c>
      <c r="C27" s="21"/>
      <c r="D27" s="21"/>
    </row>
    <row r="28" customFormat="false" ht="21.75" hidden="false" customHeight="true" outlineLevel="0" collapsed="false"/>
    <row r="29" customFormat="false" ht="21.75" hidden="false" customHeight="true" outlineLevel="0" collapsed="false"/>
    <row r="30" customFormat="false" ht="21.75" hidden="false" customHeight="true" outlineLevel="0" collapsed="false"/>
    <row r="31" customFormat="false" ht="21.75" hidden="false" customHeight="true" outlineLevel="0" collapsed="false"/>
    <row r="32" customFormat="false" ht="39.75" hidden="false" customHeight="true" outlineLevel="0" collapsed="false"/>
    <row r="33" customFormat="false" ht="21.75" hidden="false" customHeight="true" outlineLevel="0" collapsed="false"/>
    <row r="34" customFormat="false" ht="21.75" hidden="false" customHeight="true" outlineLevel="0" collapsed="false"/>
    <row r="35" customFormat="false" ht="21.75" hidden="false" customHeight="true" outlineLevel="0" collapsed="false"/>
    <row r="36" customFormat="false" ht="21.75" hidden="false" customHeight="true" outlineLevel="0" collapsed="false"/>
    <row r="37" customFormat="false" ht="21.75" hidden="false" customHeight="true" outlineLevel="0" collapsed="false"/>
    <row r="38" customFormat="false" ht="21.75" hidden="false" customHeight="true" outlineLevel="0" collapsed="false"/>
    <row r="39" customFormat="false" ht="21.75" hidden="false" customHeight="true" outlineLevel="0" collapsed="false"/>
  </sheetData>
  <mergeCells count="6">
    <mergeCell ref="B2:D2"/>
    <mergeCell ref="B4:D4"/>
    <mergeCell ref="B10:D10"/>
    <mergeCell ref="B18:D18"/>
    <mergeCell ref="B22:D22"/>
    <mergeCell ref="B27:D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0"/>
    <col collapsed="false" customWidth="true" hidden="false" outlineLevel="0" max="5" min="3" style="1" width="18"/>
    <col collapsed="false" customWidth="true" hidden="false" outlineLevel="0" max="6" min="6" style="1" width="28"/>
    <col collapsed="false" customWidth="true" hidden="false" outlineLevel="0" max="7" min="7" style="1" width="3"/>
  </cols>
  <sheetData>
    <row r="1" customFormat="false" ht="21.75" hidden="false" customHeight="true" outlineLevel="0" collapsed="false"/>
    <row r="2" customFormat="false" ht="45.75" hidden="false" customHeight="true" outlineLevel="0" collapsed="false">
      <c r="B2" s="22" t="s">
        <v>52</v>
      </c>
      <c r="C2" s="22"/>
      <c r="D2" s="22"/>
      <c r="E2" s="22"/>
      <c r="F2" s="22"/>
    </row>
    <row r="3" customFormat="false" ht="21.75" hidden="false" customHeight="true" outlineLevel="0" collapsed="false"/>
    <row r="4" customFormat="false" ht="21.75" hidden="false" customHeight="true" outlineLevel="0" collapsed="false">
      <c r="B4" s="4" t="s">
        <v>2</v>
      </c>
      <c r="C4" s="4" t="s">
        <v>53</v>
      </c>
      <c r="D4" s="31" t="s">
        <v>54</v>
      </c>
      <c r="E4" s="32" t="s">
        <v>55</v>
      </c>
      <c r="F4" s="4" t="s">
        <v>56</v>
      </c>
    </row>
    <row r="5" customFormat="false" ht="21.75" hidden="false" customHeight="true" outlineLevel="0" collapsed="false">
      <c r="B5" s="8" t="s">
        <v>57</v>
      </c>
      <c r="C5" s="6" t="n">
        <v>1600</v>
      </c>
      <c r="D5" s="6" t="n">
        <v>1200</v>
      </c>
      <c r="E5" s="6" t="n">
        <v>2200</v>
      </c>
      <c r="F5" s="9" t="s">
        <v>58</v>
      </c>
    </row>
    <row r="6" customFormat="false" ht="21.75" hidden="false" customHeight="true" outlineLevel="0" collapsed="false">
      <c r="B6" s="5" t="s">
        <v>59</v>
      </c>
      <c r="C6" s="6" t="n">
        <v>140</v>
      </c>
      <c r="D6" s="6" t="n">
        <v>145</v>
      </c>
      <c r="E6" s="6" t="n">
        <v>130</v>
      </c>
      <c r="F6" s="7" t="s">
        <v>60</v>
      </c>
    </row>
    <row r="7" customFormat="false" ht="21.75" hidden="false" customHeight="true" outlineLevel="0" collapsed="false">
      <c r="B7" s="8" t="s">
        <v>9</v>
      </c>
      <c r="C7" s="10" t="n">
        <v>0.1</v>
      </c>
      <c r="D7" s="10" t="n">
        <v>0.05</v>
      </c>
      <c r="E7" s="10" t="n">
        <v>0.2</v>
      </c>
      <c r="F7" s="9" t="s">
        <v>61</v>
      </c>
    </row>
    <row r="8" customFormat="false" ht="21.75" hidden="false" customHeight="true" outlineLevel="0" collapsed="false">
      <c r="B8" s="5" t="s">
        <v>11</v>
      </c>
      <c r="C8" s="11" t="s">
        <v>12</v>
      </c>
      <c r="D8" s="11" t="s">
        <v>12</v>
      </c>
      <c r="E8" s="11" t="s">
        <v>12</v>
      </c>
      <c r="F8" s="7"/>
    </row>
    <row r="9" customFormat="false" ht="21.75" hidden="false" customHeight="true" outlineLevel="0" collapsed="false"/>
    <row r="10" customFormat="false" ht="21.75" hidden="false" customHeight="true" outlineLevel="0" collapsed="false">
      <c r="B10" s="12" t="s">
        <v>14</v>
      </c>
      <c r="C10" s="12"/>
      <c r="D10" s="12"/>
      <c r="E10" s="12"/>
      <c r="F10" s="12"/>
    </row>
    <row r="11" customFormat="false" ht="21.75" hidden="false" customHeight="true" outlineLevel="0" collapsed="false">
      <c r="B11" s="13" t="s">
        <v>15</v>
      </c>
      <c r="C11" s="14" t="n">
        <f aca="false">(C5/C6)*(1+C7)</f>
        <v>12.5714285714286</v>
      </c>
      <c r="D11" s="33" t="n">
        <f aca="false">(D5/D6)*(1+D7)</f>
        <v>8.68965517241379</v>
      </c>
      <c r="E11" s="34" t="n">
        <f aca="false">(E5/E6)*(1+E7)</f>
        <v>20.3076923076923</v>
      </c>
      <c r="F11" s="15" t="s">
        <v>62</v>
      </c>
    </row>
    <row r="12" customFormat="false" ht="21.75" hidden="false" customHeight="true" outlineLevel="0" collapsed="false">
      <c r="B12" s="16" t="s">
        <v>63</v>
      </c>
      <c r="C12" s="35" t="n">
        <f aca="false">ROUNDUP(C11,0)</f>
        <v>13</v>
      </c>
      <c r="D12" s="36" t="n">
        <f aca="false">ROUNDUP(D11,0)</f>
        <v>9</v>
      </c>
      <c r="E12" s="37" t="n">
        <f aca="false">ROUNDUP(E11,0)</f>
        <v>21</v>
      </c>
      <c r="F12" s="16" t="s">
        <v>64</v>
      </c>
    </row>
    <row r="13" customFormat="false" ht="21.75" hidden="false" customHeight="true" outlineLevel="0" collapsed="false"/>
    <row r="14" customFormat="false" ht="39.75" hidden="false" customHeight="true" outlineLevel="0" collapsed="false">
      <c r="B14" s="21" t="s">
        <v>65</v>
      </c>
      <c r="C14" s="21"/>
      <c r="D14" s="21"/>
      <c r="E14" s="21"/>
      <c r="F14" s="21"/>
    </row>
    <row r="15" customFormat="false" ht="21.75" hidden="false" customHeight="true" outlineLevel="0" collapsed="false"/>
    <row r="16" customFormat="false" ht="21.75" hidden="false" customHeight="true" outlineLevel="0" collapsed="false"/>
    <row r="17" customFormat="false" ht="21.75" hidden="false" customHeight="true" outlineLevel="0" collapsed="false"/>
    <row r="18" customFormat="false" ht="21.75" hidden="false" customHeight="true" outlineLevel="0" collapsed="false"/>
    <row r="19" customFormat="false" ht="21.75" hidden="false" customHeight="true" outlineLevel="0" collapsed="false"/>
    <row r="20" customFormat="false" ht="21.75" hidden="false" customHeight="true" outlineLevel="0" collapsed="false"/>
    <row r="21" customFormat="false" ht="21.75" hidden="false" customHeight="true" outlineLevel="0" collapsed="false"/>
  </sheetData>
  <mergeCells count="3">
    <mergeCell ref="B2:F2"/>
    <mergeCell ref="B10:F10"/>
    <mergeCell ref="B14:F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5"/>
    <col collapsed="false" customWidth="true" hidden="false" outlineLevel="0" max="3" min="3" style="1" width="40"/>
    <col collapsed="false" customWidth="true" hidden="false" outlineLevel="0" max="4" min="4" style="1" width="45"/>
    <col collapsed="false" customWidth="true" hidden="false" outlineLevel="0" max="5" min="5" style="1" width="3"/>
  </cols>
  <sheetData>
    <row r="1" customFormat="false" ht="27.75" hidden="false" customHeight="true" outlineLevel="0" collapsed="false"/>
    <row r="2" customFormat="false" ht="45.75" hidden="false" customHeight="true" outlineLevel="0" collapsed="false">
      <c r="B2" s="22" t="s">
        <v>66</v>
      </c>
      <c r="C2" s="22"/>
      <c r="D2" s="22"/>
    </row>
    <row r="3" customFormat="false" ht="27.75" hidden="false" customHeight="true" outlineLevel="0" collapsed="false"/>
    <row r="4" customFormat="false" ht="27.75" hidden="false" customHeight="true" outlineLevel="0" collapsed="false">
      <c r="B4" s="4" t="s">
        <v>67</v>
      </c>
      <c r="C4" s="4" t="s">
        <v>68</v>
      </c>
      <c r="D4" s="4" t="s">
        <v>69</v>
      </c>
    </row>
    <row r="5" customFormat="false" ht="27.75" hidden="false" customHeight="true" outlineLevel="0" collapsed="false">
      <c r="B5" s="38" t="s">
        <v>70</v>
      </c>
      <c r="C5" s="39" t="s">
        <v>71</v>
      </c>
      <c r="D5" s="40" t="s">
        <v>72</v>
      </c>
    </row>
    <row r="6" customFormat="false" ht="27.75" hidden="false" customHeight="true" outlineLevel="0" collapsed="false">
      <c r="B6" s="32" t="s">
        <v>73</v>
      </c>
      <c r="C6" s="41" t="s">
        <v>74</v>
      </c>
      <c r="D6" s="42" t="s">
        <v>75</v>
      </c>
    </row>
    <row r="7" customFormat="false" ht="27.75" hidden="false" customHeight="true" outlineLevel="0" collapsed="false">
      <c r="B7" s="38" t="s">
        <v>76</v>
      </c>
      <c r="C7" s="39" t="s">
        <v>77</v>
      </c>
      <c r="D7" s="40" t="s">
        <v>78</v>
      </c>
    </row>
    <row r="8" customFormat="false" ht="27.75" hidden="false" customHeight="true" outlineLevel="0" collapsed="false">
      <c r="B8" s="32" t="s">
        <v>79</v>
      </c>
      <c r="C8" s="41" t="s">
        <v>80</v>
      </c>
      <c r="D8" s="42" t="s">
        <v>81</v>
      </c>
    </row>
    <row r="9" customFormat="false" ht="27.75" hidden="false" customHeight="true" outlineLevel="0" collapsed="false">
      <c r="B9" s="38" t="s">
        <v>82</v>
      </c>
      <c r="C9" s="39" t="s">
        <v>83</v>
      </c>
      <c r="D9" s="40" t="s">
        <v>84</v>
      </c>
    </row>
    <row r="10" customFormat="false" ht="27.75" hidden="false" customHeight="true" outlineLevel="0" collapsed="false">
      <c r="B10" s="32" t="s">
        <v>85</v>
      </c>
      <c r="C10" s="41" t="s">
        <v>86</v>
      </c>
      <c r="D10" s="42" t="s">
        <v>87</v>
      </c>
    </row>
    <row r="11" customFormat="false" ht="27.75" hidden="false" customHeight="true" outlineLevel="0" collapsed="false">
      <c r="B11" s="38" t="s">
        <v>88</v>
      </c>
      <c r="C11" s="39" t="s">
        <v>89</v>
      </c>
      <c r="D11" s="40" t="s">
        <v>90</v>
      </c>
    </row>
    <row r="12" customFormat="false" ht="27.75" hidden="false" customHeight="true" outlineLevel="0" collapsed="false"/>
    <row r="13" customFormat="false" ht="39.75" hidden="false" customHeight="true" outlineLevel="0" collapsed="false">
      <c r="B13" s="21" t="s">
        <v>91</v>
      </c>
      <c r="C13" s="21"/>
      <c r="D13" s="21"/>
    </row>
    <row r="14" customFormat="false" ht="27.75" hidden="false" customHeight="true" outlineLevel="0" collapsed="false"/>
    <row r="15" customFormat="false" ht="27.75" hidden="false" customHeight="true" outlineLevel="0" collapsed="false"/>
    <row r="16" customFormat="false" ht="27.75" hidden="false" customHeight="true" outlineLevel="0" collapsed="false"/>
    <row r="17" customFormat="false" ht="27.75" hidden="false" customHeight="true" outlineLevel="0" collapsed="false"/>
    <row r="18" customFormat="false" ht="27.75" hidden="false" customHeight="true" outlineLevel="0" collapsed="false"/>
    <row r="19" customFormat="false" ht="27.75" hidden="false" customHeight="true" outlineLevel="0" collapsed="false"/>
  </sheetData>
  <mergeCells count="2">
    <mergeCell ref="B2:D2"/>
    <mergeCell ref="B13:D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2026-04-16T08:13:28Z</dcterms:created>
  <dc:creator>openpyxl</dc:creator>
  <dc:description/>
  <dc:language>en-US</dc:language>
  <cp:lastModifiedBy/>
  <dcterms:modified xsi:type="dcterms:W3CDTF">2026-04-16T08:14:03Z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