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isekostenabrechnung" sheetId="1" state="visible" r:id="rId2"/>
    <sheet name="Spesenrechner" sheetId="2" state="visible" r:id="rId3"/>
    <sheet name="Kilometerpauschale" sheetId="3" state="visible" r:id="rId4"/>
    <sheet name="Hinweise &amp; Pauschalen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<sst xmlns="http://schemas.openxmlformats.org/spreadsheetml/2006/main" count="166" uniqueCount="128">
  <si>
    <t xml:space="preserve">REISEKOSTENABRECHNUNG</t>
  </si>
  <si>
    <t xml:space="preserve">Vorlage für Deutschland – Stand 2024/2025</t>
  </si>
  <si>
    <t xml:space="preserve">  A  MITARBEITER- UND REISEDATEN</t>
  </si>
  <si>
    <t xml:space="preserve">Name, Vorname:</t>
  </si>
  <si>
    <t xml:space="preserve">Reisebeginn (Datum):</t>
  </si>
  <si>
    <t xml:space="preserve">Abteilung:</t>
  </si>
  <si>
    <t xml:space="preserve">Reiseende (Datum):</t>
  </si>
  <si>
    <t xml:space="preserve">Personalnummer:</t>
  </si>
  <si>
    <t xml:space="preserve">Reiseziel:</t>
  </si>
  <si>
    <t xml:space="preserve">Kostenstelle:</t>
  </si>
  <si>
    <t xml:space="preserve">Reisedauer (Tage):</t>
  </si>
  <si>
    <t xml:space="preserve">Reisezweck:</t>
  </si>
  <si>
    <t xml:space="preserve">Unterschrift:</t>
  </si>
  <si>
    <t xml:space="preserve">  B  FAHRTKOSTEN</t>
  </si>
  <si>
    <t xml:space="preserve">Datum</t>
  </si>
  <si>
    <t xml:space="preserve">Beschreibung / Von – Nach</t>
  </si>
  <si>
    <t xml:space="preserve">Verkehrsmittel</t>
  </si>
  <si>
    <t xml:space="preserve">km (PKW)</t>
  </si>
  <si>
    <t xml:space="preserve">km-Pauschale</t>
  </si>
  <si>
    <t xml:space="preserve">Ticketkosten / Beleg</t>
  </si>
  <si>
    <t xml:space="preserve">Summe €</t>
  </si>
  <si>
    <t xml:space="preserve">Summe Fahrtkosten</t>
  </si>
  <si>
    <t xml:space="preserve">  C  VERPFLEGUNGSMEHRAUFWAND (SPESEN)</t>
  </si>
  <si>
    <t xml:space="preserve">Tag-Typ</t>
  </si>
  <si>
    <t xml:space="preserve">Volle Pauschale €</t>
  </si>
  <si>
    <t xml:space="preserve">Frühstück
gestellt</t>
  </si>
  <si>
    <t xml:space="preserve">Mittag/Abend
gestellt</t>
  </si>
  <si>
    <t xml:space="preserve">Kürzung €</t>
  </si>
  <si>
    <t xml:space="preserve">Netto-Spesen €</t>
  </si>
  <si>
    <t xml:space="preserve">Voller Tag</t>
  </si>
  <si>
    <t xml:space="preserve">Nein</t>
  </si>
  <si>
    <t xml:space="preserve">Summe Verpflegungsmehraufwand</t>
  </si>
  <si>
    <t xml:space="preserve">  D  ÜBERNACHTUNGSKOSTEN</t>
  </si>
  <si>
    <t xml:space="preserve">Hotel / Ort</t>
  </si>
  <si>
    <t xml:space="preserve">Nächte</t>
  </si>
  <si>
    <t xml:space="preserve">Art</t>
  </si>
  <si>
    <t xml:space="preserve">Betrag / Nacht €</t>
  </si>
  <si>
    <t xml:space="preserve">Beleg Nr.</t>
  </si>
  <si>
    <t xml:space="preserve">Hotelrechnung</t>
  </si>
  <si>
    <t xml:space="preserve">Summe Übernachtungskosten</t>
  </si>
  <si>
    <t xml:space="preserve">  E  REISENEBENKOSTEN</t>
  </si>
  <si>
    <t xml:space="preserve">Beschreibung</t>
  </si>
  <si>
    <t xml:space="preserve">Kategorie</t>
  </si>
  <si>
    <t xml:space="preserve">Betrag €</t>
  </si>
  <si>
    <t xml:space="preserve">Summe Reisenebenkosten</t>
  </si>
  <si>
    <t xml:space="preserve">  F  GESAMTABRECHNUNG</t>
  </si>
  <si>
    <t xml:space="preserve">Fahrtkosten</t>
  </si>
  <si>
    <t xml:space="preserve">Verpflegungsmehraufwand</t>
  </si>
  <si>
    <t xml:space="preserve">Übernachtungskosten</t>
  </si>
  <si>
    <t xml:space="preserve">Reisenebenkosten</t>
  </si>
  <si>
    <t xml:space="preserve">Abzüglich geleisteter Vorschuss</t>
  </si>
  <si>
    <t xml:space="preserve">ERSTATTUNGSBETRAG GESAMT</t>
  </si>
  <si>
    <t xml:space="preserve">Hinweis: Belege sind im Original beizufügen. Pauschalen: 32 € (voller Tag) | 16 € (An-/Abreisetag) | 20 € (Übernachtungspauschale Inland) | 0,30 €/km (PKW)</t>
  </si>
  <si>
    <t xml:space="preserve">Quelle: BMF-Schreiben 2024/2025 – alle Angaben beziehen sich auf Inlandsreisen in Deutschland.</t>
  </si>
  <si>
    <t xml:space="preserve">SPESENRECHNER (Inland 2024/2025)</t>
  </si>
  <si>
    <t xml:space="preserve">Geben Sie Ihre Reisedaten ein – der Erstattungsbetrag wird automatisch berechnet.</t>
  </si>
  <si>
    <t xml:space="preserve">Volle Tage (24h-Abwesenheit)</t>
  </si>
  <si>
    <t xml:space="preserve">An-/Abreisetage (&gt; 8h Abwesenheit)</t>
  </si>
  <si>
    <t xml:space="preserve">Gestellte Frühstücke</t>
  </si>
  <si>
    <t xml:space="preserve">Gestellte Mittag- oder Abendessen</t>
  </si>
  <si>
    <t xml:space="preserve">  Annahmen / Pauschalen (BMF 2024/2025)</t>
  </si>
  <si>
    <t xml:space="preserve">Voller Tagessatz</t>
  </si>
  <si>
    <t xml:space="preserve">An-/Abreisetag-Satz</t>
  </si>
  <si>
    <t xml:space="preserve">Kürzungsfaktor Frühstück</t>
  </si>
  <si>
    <t xml:space="preserve">Kürzungsfaktor Mittag/Abend</t>
  </si>
  <si>
    <t xml:space="preserve">  Berechnungsergebnis</t>
  </si>
  <si>
    <t xml:space="preserve">Spesen volle Tage (brutto)</t>
  </si>
  <si>
    <t xml:space="preserve">Spesen An-/Abreisetage (brutto)</t>
  </si>
  <si>
    <t xml:space="preserve">Kürzung Frühstücke</t>
  </si>
  <si>
    <t xml:space="preserve">Kürzung Mittag-/Abendessen</t>
  </si>
  <si>
    <t xml:space="preserve">Gesamtkürzung</t>
  </si>
  <si>
    <t xml:space="preserve">ERSTATTUNGSBETRAG NETTO</t>
  </si>
  <si>
    <t xml:space="preserve">Formel: E_netto = P_max − (P_max × K_faktor) | Kürzung: 20% Frühstück, 40% Mittag/Abend (BMF 2024/2025)</t>
  </si>
  <si>
    <t xml:space="preserve">KILOMETERPAUSCHALE RECHNER</t>
  </si>
  <si>
    <t xml:space="preserve">Berechnung der steuerfreien PKW-Kilometerpauschale (0,30 €/km)</t>
  </si>
  <si>
    <t xml:space="preserve">  Eingaben</t>
  </si>
  <si>
    <t xml:space="preserve">Fahrzeugtyp</t>
  </si>
  <si>
    <t xml:space="preserve">PKW</t>
  </si>
  <si>
    <t xml:space="preserve">Gesamtstrecke (km, einfach)</t>
  </si>
  <si>
    <t xml:space="preserve">Hin- und Rückfahrt?</t>
  </si>
  <si>
    <t xml:space="preserve">Ja</t>
  </si>
  <si>
    <t xml:space="preserve">  Pauschalen (BMF 2024/2025)</t>
  </si>
  <si>
    <t xml:space="preserve">Pauschale PKW (€/km)</t>
  </si>
  <si>
    <t xml:space="preserve">Pauschale Motorrad (€/km)</t>
  </si>
  <si>
    <t xml:space="preserve">Pauschale Fahrrad (€/km)</t>
  </si>
  <si>
    <t xml:space="preserve">  Ergebnis</t>
  </si>
  <si>
    <t xml:space="preserve">Angewandte Pauschale (€/km)</t>
  </si>
  <si>
    <t xml:space="preserve">Berechnete Gesamtstrecke (km)</t>
  </si>
  <si>
    <t xml:space="preserve">Erstattungsbetrag</t>
  </si>
  <si>
    <t xml:space="preserve">GESAMTERSTATTUNG KM-PAUSCHALE</t>
  </si>
  <si>
    <t xml:space="preserve">HINWEISE &amp; PAUSCHALEN 2024/2025</t>
  </si>
  <si>
    <t xml:space="preserve">  VERPFLEGUNGSMEHRAUFWAND (INLAND)</t>
  </si>
  <si>
    <t xml:space="preserve">Voller Kalendertag (24h Abwesenheit)</t>
  </si>
  <si>
    <t xml:space="preserve">32,00 €</t>
  </si>
  <si>
    <t xml:space="preserve">An-/Abreisetag oder &gt; 8h Abwesenheit</t>
  </si>
  <si>
    <t xml:space="preserve">16,00 €</t>
  </si>
  <si>
    <t xml:space="preserve">Kürzung bei gestelltem Frühstück</t>
  </si>
  <si>
    <t xml:space="preserve">- 20% (= 6,40 € bei 32 €)</t>
  </si>
  <si>
    <t xml:space="preserve">Kürzung bei gestelltem Mittag- oder Abendessen</t>
  </si>
  <si>
    <t xml:space="preserve">- 40% (= 12,80 € bei 32 €)</t>
  </si>
  <si>
    <t xml:space="preserve">3-Monats-Regel: Kein Anspruch nach 3 Monaten an gleicher Tätigkeitsstätte</t>
  </si>
  <si>
    <t xml:space="preserve">Beachten!</t>
  </si>
  <si>
    <t xml:space="preserve">  FAHRTKOSTEN (PKW)</t>
  </si>
  <si>
    <t xml:space="preserve">Kilometerpauschale PKW</t>
  </si>
  <si>
    <t xml:space="preserve">0,30 €/km</t>
  </si>
  <si>
    <t xml:space="preserve">Kilometerpauschale Motorrad/Mofa</t>
  </si>
  <si>
    <t xml:space="preserve">0,20 €/km</t>
  </si>
  <si>
    <t xml:space="preserve">Alternative: Tatsächliche Kosten mit Beleg</t>
  </si>
  <si>
    <t xml:space="preserve">—</t>
  </si>
  <si>
    <t xml:space="preserve">  ÜBERNACHTUNGSKOSTEN</t>
  </si>
  <si>
    <t xml:space="preserve">Hotelrechnung (mit Originalbeleg)</t>
  </si>
  <si>
    <t xml:space="preserve">Tatsächlicher Betrag</t>
  </si>
  <si>
    <t xml:space="preserve">Übernachtungspauschale (Inland, nur AN)</t>
  </si>
  <si>
    <t xml:space="preserve">20,00 €/Nacht</t>
  </si>
  <si>
    <t xml:space="preserve">  FARBCODIERUNG DIESER VORLAGE</t>
  </si>
  <si>
    <t xml:space="preserve">Blaue Schrift = Eingabefelder (bitte ausfüllen)</t>
  </si>
  <si>
    <t xml:space="preserve">→ Blaue Zellen</t>
  </si>
  <si>
    <t xml:space="preserve">Schwarze Schrift = Formelfelder (nicht ändern)</t>
  </si>
  <si>
    <t xml:space="preserve">→ Helle Zellen</t>
  </si>
  <si>
    <t xml:space="preserve">Gelber Hintergrund = Annahmen / Pauschalen</t>
  </si>
  <si>
    <t xml:space="preserve">→ Änderbar</t>
  </si>
  <si>
    <t xml:space="preserve">  HÄUFIGE FEHLER VERMEIDEN</t>
  </si>
  <si>
    <t xml:space="preserve">Fehlende Belege: Ohne Beleg keine Erstattung (Ausnahme: Pauschalen)</t>
  </si>
  <si>
    <t xml:space="preserve">Falsche Kürzungen: Hotelfrühstück von Pauschale abziehen nicht vergessen</t>
  </si>
  <si>
    <t xml:space="preserve">3-Monats-Regel beachten: Kein VMA nach 3 Monaten an selber Stelle</t>
  </si>
  <si>
    <t xml:space="preserve">Reisezweck immer angeben – Voraussetzung für Anerkennung</t>
  </si>
  <si>
    <t xml:space="preserve">Quelle: BMF-Schreiben 2024/2025, IHK Merkblatt Reisekosten</t>
  </si>
  <si>
    <t xml:space="preserve">Stand: 2024/2025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</si>
</sst>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&quot; Tag(e)&quot;"/>
    <numFmt numFmtId="166" formatCode="&quot;€ &quot;#,##0.00"/>
    <numFmt numFmtId="167" formatCode="0"/>
    <numFmt numFmtId="168" formatCode="0%"/>
    <numFmt numFmtId="169" formatCode="0&quot; km&quot;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BDD7E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8"/>
      <color rgb="FF7F7F7F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i val="true"/>
      <sz val="9"/>
      <color rgb="FF2E75B6"/>
      <name val="Arial"/>
      <family val="0"/>
      <charset val="1"/>
    </font>
    <font>
      <sz val="11"/>
      <color rgb="FF0000FF"/>
      <name val="Arial"/>
      <family val="0"/>
      <charset val="1"/>
    </font>
    <font>
      <sz val="10"/>
      <color rgb="FF1F3864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DEEAF1"/>
        <bgColor rgb="FFE2EFDA"/>
      </patternFill>
    </fill>
    <fill>
      <patternFill patternType="solid">
        <fgColor rgb="FFBDD7EE"/>
        <bgColor rgb="FFDEEAF1"/>
      </patternFill>
    </fill>
    <fill>
      <patternFill patternType="solid">
        <fgColor rgb="FFE2EFDA"/>
        <bgColor rgb="FFDEEAF1"/>
      </patternFill>
    </fill>
    <fill>
      <patternFill patternType="solid">
        <fgColor rgb="FFFCE4D6"/>
        <bgColor rgb="FFF2F2F2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 diagonalUp="false" diagonalDown="false"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DC3E6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7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8"/>
    <col collapsed="false" customWidth="true" hidden="false" outlineLevel="0" max="3" min="3" style="0" width="22"/>
    <col collapsed="false" customWidth="true" hidden="false" outlineLevel="0" max="7" min="4" style="0" width="14"/>
    <col collapsed="false" customWidth="true" hidden="false" outlineLevel="0" max="8" min="8" style="0" width="16"/>
    <col collapsed="false" customWidth="true" hidden="false" outlineLevel="0" max="9" min="9" style="0" width="5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9.5" hidden="false" customHeight="true" outlineLevel="0" collapsed="false">
      <c r="B3" s="1"/>
      <c r="C3" s="1"/>
      <c r="D3" s="1"/>
      <c r="E3" s="1"/>
      <c r="F3" s="1"/>
      <c r="G3" s="1"/>
      <c r="H3" s="1"/>
    </row>
    <row r="4" customFormat="false" ht="13.5" hidden="false" customHeight="true" outlineLevel="0" collapsed="false">
      <c r="B4" s="1"/>
      <c r="C4" s="1"/>
      <c r="D4" s="1"/>
      <c r="E4" s="1"/>
      <c r="F4" s="1"/>
      <c r="G4" s="1"/>
      <c r="H4" s="1"/>
    </row>
    <row r="5" customFormat="false" ht="1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</row>
    <row r="6" customFormat="false" ht="6" hidden="false" customHeight="true" outlineLevel="0" collapsed="false"/>
    <row r="7" customFormat="false" ht="19.5" hidden="false" customHeight="true" outlineLevel="0" collapsed="false">
      <c r="B7" s="3" t="s">
        <v>2</v>
      </c>
      <c r="C7" s="3"/>
      <c r="D7" s="3"/>
      <c r="E7" s="3"/>
      <c r="F7" s="3"/>
      <c r="G7" s="3"/>
      <c r="H7" s="3"/>
    </row>
    <row r="8" customFormat="false" ht="19.5" hidden="false" customHeight="true" outlineLevel="0" collapsed="false">
      <c r="B8" s="4" t="s">
        <v>3</v>
      </c>
      <c r="C8" s="5"/>
      <c r="D8" s="5"/>
      <c r="E8" s="6"/>
      <c r="F8" s="4" t="s">
        <v>4</v>
      </c>
      <c r="G8" s="7"/>
    </row>
    <row r="9" customFormat="false" ht="19.5" hidden="false" customHeight="true" outlineLevel="0" collapsed="false">
      <c r="B9" s="4" t="s">
        <v>5</v>
      </c>
      <c r="C9" s="5"/>
      <c r="D9" s="5"/>
      <c r="E9" s="6"/>
      <c r="F9" s="4" t="s">
        <v>6</v>
      </c>
      <c r="G9" s="7"/>
    </row>
    <row r="10" customFormat="false" ht="19.5" hidden="false" customHeight="true" outlineLevel="0" collapsed="false">
      <c r="B10" s="4" t="s">
        <v>7</v>
      </c>
      <c r="C10" s="5"/>
      <c r="D10" s="5"/>
      <c r="E10" s="6"/>
      <c r="F10" s="4" t="s">
        <v>8</v>
      </c>
      <c r="G10" s="7"/>
    </row>
    <row r="11" customFormat="false" ht="19.5" hidden="false" customHeight="true" outlineLevel="0" collapsed="false">
      <c r="B11" s="4" t="s">
        <v>9</v>
      </c>
      <c r="C11" s="5"/>
      <c r="D11" s="5"/>
      <c r="E11" s="6"/>
      <c r="F11" s="4" t="s">
        <v>10</v>
      </c>
      <c r="G11" s="8" t="str">
        <f aca="false">IF(AND(G8&lt;&gt;"",G9&lt;&gt;""),G9-G8+1,"")</f>
        <v/>
      </c>
    </row>
    <row r="12" customFormat="false" ht="19.5" hidden="false" customHeight="true" outlineLevel="0" collapsed="false">
      <c r="B12" s="4" t="s">
        <v>11</v>
      </c>
      <c r="C12" s="5"/>
      <c r="D12" s="5"/>
      <c r="E12" s="6"/>
      <c r="F12" s="4" t="s">
        <v>12</v>
      </c>
      <c r="G12" s="7"/>
    </row>
    <row r="13" customFormat="false" ht="7.5" hidden="false" customHeight="true" outlineLevel="0" collapsed="false"/>
    <row r="14" customFormat="false" ht="19.5" hidden="false" customHeight="true" outlineLevel="0" collapsed="false">
      <c r="B14" s="3" t="s">
        <v>13</v>
      </c>
      <c r="C14" s="3"/>
      <c r="D14" s="3"/>
      <c r="E14" s="3"/>
      <c r="F14" s="3"/>
      <c r="G14" s="3"/>
      <c r="H14" s="3"/>
    </row>
    <row r="15" customFormat="false" ht="25.5" hidden="false" customHeight="true" outlineLevel="0" collapsed="false">
      <c r="B15" s="9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9" t="s">
        <v>20</v>
      </c>
    </row>
    <row r="16" customFormat="false" ht="18" hidden="false" customHeight="true" outlineLevel="0" collapsed="false">
      <c r="B16" s="7"/>
      <c r="C16" s="7"/>
      <c r="D16" s="7"/>
      <c r="E16" s="7"/>
      <c r="F16" s="10" t="n">
        <v>0.3</v>
      </c>
      <c r="G16" s="10"/>
      <c r="H16" s="11" t="n">
        <f aca="false">IF(AND(E16&lt;&gt;"",F16&lt;&gt;""),E16*F16,0)+IF(AND(G16&lt;&gt;"",ISNUMBER(G16)),G16,0)</f>
        <v>0</v>
      </c>
    </row>
    <row r="17" customFormat="false" ht="18" hidden="false" customHeight="true" outlineLevel="0" collapsed="false">
      <c r="B17" s="7"/>
      <c r="C17" s="7"/>
      <c r="D17" s="7"/>
      <c r="E17" s="7"/>
      <c r="F17" s="10"/>
      <c r="G17" s="10"/>
      <c r="H17" s="11" t="n">
        <f aca="false">IF(AND(E17&lt;&gt;"",F17&lt;&gt;""),E17*F17,0)+IF(AND(G17&lt;&gt;"",ISNUMBER(G17)),G17,0)</f>
        <v>0</v>
      </c>
    </row>
    <row r="18" customFormat="false" ht="18" hidden="false" customHeight="true" outlineLevel="0" collapsed="false">
      <c r="B18" s="7"/>
      <c r="C18" s="7"/>
      <c r="D18" s="7"/>
      <c r="E18" s="7"/>
      <c r="F18" s="10"/>
      <c r="G18" s="10"/>
      <c r="H18" s="11" t="n">
        <f aca="false">IF(AND(E18&lt;&gt;"",F18&lt;&gt;""),E18*F18,0)+IF(AND(G18&lt;&gt;"",ISNUMBER(G18)),G18,0)</f>
        <v>0</v>
      </c>
    </row>
    <row r="19" customFormat="false" ht="18" hidden="false" customHeight="true" outlineLevel="0" collapsed="false">
      <c r="B19" s="7"/>
      <c r="C19" s="7"/>
      <c r="D19" s="7"/>
      <c r="E19" s="7"/>
      <c r="F19" s="10"/>
      <c r="G19" s="10"/>
      <c r="H19" s="11" t="n">
        <f aca="false">IF(AND(E19&lt;&gt;"",F19&lt;&gt;""),E19*F19,0)+IF(AND(G19&lt;&gt;"",ISNUMBER(G19)),G19,0)</f>
        <v>0</v>
      </c>
    </row>
    <row r="20" customFormat="false" ht="18" hidden="false" customHeight="true" outlineLevel="0" collapsed="false">
      <c r="B20" s="7"/>
      <c r="C20" s="7"/>
      <c r="D20" s="7"/>
      <c r="E20" s="7"/>
      <c r="F20" s="10"/>
      <c r="G20" s="10"/>
      <c r="H20" s="11" t="n">
        <f aca="false">IF(AND(E20&lt;&gt;"",F20&lt;&gt;""),E20*F20,0)+IF(AND(G20&lt;&gt;"",ISNUMBER(G20)),G20,0)</f>
        <v>0</v>
      </c>
    </row>
    <row r="21" customFormat="false" ht="18" hidden="false" customHeight="true" outlineLevel="0" collapsed="false">
      <c r="B21" s="7"/>
      <c r="C21" s="7"/>
      <c r="D21" s="7"/>
      <c r="E21" s="7"/>
      <c r="F21" s="10"/>
      <c r="G21" s="10"/>
      <c r="H21" s="11" t="n">
        <f aca="false">IF(AND(E21&lt;&gt;"",F21&lt;&gt;""),E21*F21,0)+IF(AND(G21&lt;&gt;"",ISNUMBER(G21)),G21,0)</f>
        <v>0</v>
      </c>
    </row>
    <row r="22" customFormat="false" ht="18" hidden="false" customHeight="true" outlineLevel="0" collapsed="false">
      <c r="B22" s="7"/>
      <c r="C22" s="7"/>
      <c r="D22" s="7"/>
      <c r="E22" s="7"/>
      <c r="F22" s="10"/>
      <c r="G22" s="10"/>
      <c r="H22" s="11" t="n">
        <f aca="false">IF(AND(E22&lt;&gt;"",F22&lt;&gt;""),E22*F22,0)+IF(AND(G22&lt;&gt;"",ISNUMBER(G22)),G22,0)</f>
        <v>0</v>
      </c>
    </row>
    <row r="23" customFormat="false" ht="19.5" hidden="false" customHeight="true" outlineLevel="0" collapsed="false">
      <c r="B23" s="12" t="s">
        <v>21</v>
      </c>
      <c r="C23" s="12"/>
      <c r="D23" s="12"/>
      <c r="E23" s="12"/>
      <c r="F23" s="12"/>
      <c r="G23" s="12"/>
      <c r="H23" s="13" t="n">
        <f aca="false">SUM(H16:H22)</f>
        <v>0</v>
      </c>
    </row>
    <row r="24" customFormat="false" ht="7.5" hidden="false" customHeight="true" outlineLevel="0" collapsed="false"/>
    <row r="25" customFormat="false" ht="19.5" hidden="false" customHeight="true" outlineLevel="0" collapsed="false">
      <c r="B25" s="3" t="s">
        <v>22</v>
      </c>
      <c r="C25" s="3"/>
      <c r="D25" s="3"/>
      <c r="E25" s="3"/>
      <c r="F25" s="3"/>
      <c r="G25" s="3"/>
      <c r="H25" s="3"/>
    </row>
    <row r="26" customFormat="false" ht="30" hidden="false" customHeight="true" outlineLevel="0" collapsed="false">
      <c r="B26" s="9" t="s">
        <v>14</v>
      </c>
      <c r="C26" s="9" t="s">
        <v>23</v>
      </c>
      <c r="D26" s="9" t="s">
        <v>24</v>
      </c>
      <c r="E26" s="9" t="s">
        <v>25</v>
      </c>
      <c r="F26" s="9" t="s">
        <v>26</v>
      </c>
      <c r="G26" s="9" t="s">
        <v>27</v>
      </c>
      <c r="H26" s="9" t="s">
        <v>28</v>
      </c>
    </row>
    <row r="27" customFormat="false" ht="18" hidden="false" customHeight="true" outlineLevel="0" collapsed="false">
      <c r="B27" s="7"/>
      <c r="C27" s="14" t="s">
        <v>29</v>
      </c>
      <c r="D27" s="15" t="n">
        <f aca="false">IF(C27="Voller Tag",32,IF(C27="An-/Abreisetag",16,0))</f>
        <v>32</v>
      </c>
      <c r="E27" s="14" t="s">
        <v>30</v>
      </c>
      <c r="F27" s="14" t="s">
        <v>30</v>
      </c>
      <c r="G27" s="16" t="n">
        <f aca="false">IF(C27="Keine Abwesenheit",0,IF(C27="Voller Tag",32,32)*(IF(E27="Ja",0.2,0)+IF(F27="Ja",0.4,0)))</f>
        <v>0</v>
      </c>
      <c r="H27" s="11" t="n">
        <f aca="false">MAX(0,D27-G27)</f>
        <v>32</v>
      </c>
    </row>
    <row r="28" customFormat="false" ht="18" hidden="false" customHeight="true" outlineLevel="0" collapsed="false">
      <c r="B28" s="7"/>
      <c r="C28" s="14" t="s">
        <v>29</v>
      </c>
      <c r="D28" s="15" t="n">
        <f aca="false">IF(C28="Voller Tag",32,IF(C28="An-/Abreisetag",16,0))</f>
        <v>32</v>
      </c>
      <c r="E28" s="14" t="s">
        <v>30</v>
      </c>
      <c r="F28" s="14" t="s">
        <v>30</v>
      </c>
      <c r="G28" s="16" t="n">
        <f aca="false">IF(C28="Keine Abwesenheit",0,IF(C28="Voller Tag",32,32)*(IF(E28="Ja",0.2,0)+IF(F28="Ja",0.4,0)))</f>
        <v>0</v>
      </c>
      <c r="H28" s="11" t="n">
        <f aca="false">MAX(0,D28-G28)</f>
        <v>32</v>
      </c>
    </row>
    <row r="29" customFormat="false" ht="18" hidden="false" customHeight="true" outlineLevel="0" collapsed="false">
      <c r="B29" s="7"/>
      <c r="C29" s="14" t="s">
        <v>29</v>
      </c>
      <c r="D29" s="15" t="n">
        <f aca="false">IF(C29="Voller Tag",32,IF(C29="An-/Abreisetag",16,0))</f>
        <v>32</v>
      </c>
      <c r="E29" s="14" t="s">
        <v>30</v>
      </c>
      <c r="F29" s="14" t="s">
        <v>30</v>
      </c>
      <c r="G29" s="16" t="n">
        <f aca="false">IF(C29="Keine Abwesenheit",0,IF(C29="Voller Tag",32,32)*(IF(E29="Ja",0.2,0)+IF(F29="Ja",0.4,0)))</f>
        <v>0</v>
      </c>
      <c r="H29" s="11" t="n">
        <f aca="false">MAX(0,D29-G29)</f>
        <v>32</v>
      </c>
    </row>
    <row r="30" customFormat="false" ht="18" hidden="false" customHeight="true" outlineLevel="0" collapsed="false">
      <c r="B30" s="7"/>
      <c r="C30" s="14" t="s">
        <v>29</v>
      </c>
      <c r="D30" s="15" t="n">
        <f aca="false">IF(C30="Voller Tag",32,IF(C30="An-/Abreisetag",16,0))</f>
        <v>32</v>
      </c>
      <c r="E30" s="14" t="s">
        <v>30</v>
      </c>
      <c r="F30" s="14" t="s">
        <v>30</v>
      </c>
      <c r="G30" s="16" t="n">
        <f aca="false">IF(C30="Keine Abwesenheit",0,IF(C30="Voller Tag",32,32)*(IF(E30="Ja",0.2,0)+IF(F30="Ja",0.4,0)))</f>
        <v>0</v>
      </c>
      <c r="H30" s="11" t="n">
        <f aca="false">MAX(0,D30-G30)</f>
        <v>32</v>
      </c>
    </row>
    <row r="31" customFormat="false" ht="18" hidden="false" customHeight="true" outlineLevel="0" collapsed="false">
      <c r="B31" s="7"/>
      <c r="C31" s="14" t="s">
        <v>29</v>
      </c>
      <c r="D31" s="15" t="n">
        <f aca="false">IF(C31="Voller Tag",32,IF(C31="An-/Abreisetag",16,0))</f>
        <v>32</v>
      </c>
      <c r="E31" s="14" t="s">
        <v>30</v>
      </c>
      <c r="F31" s="14" t="s">
        <v>30</v>
      </c>
      <c r="G31" s="16" t="n">
        <f aca="false">IF(C31="Keine Abwesenheit",0,IF(C31="Voller Tag",32,32)*(IF(E31="Ja",0.2,0)+IF(F31="Ja",0.4,0)))</f>
        <v>0</v>
      </c>
      <c r="H31" s="11" t="n">
        <f aca="false">MAX(0,D31-G31)</f>
        <v>32</v>
      </c>
    </row>
    <row r="32" customFormat="false" ht="18" hidden="false" customHeight="true" outlineLevel="0" collapsed="false">
      <c r="B32" s="7"/>
      <c r="C32" s="14" t="s">
        <v>29</v>
      </c>
      <c r="D32" s="15" t="n">
        <f aca="false">IF(C32="Voller Tag",32,IF(C32="An-/Abreisetag",16,0))</f>
        <v>32</v>
      </c>
      <c r="E32" s="14" t="s">
        <v>30</v>
      </c>
      <c r="F32" s="14" t="s">
        <v>30</v>
      </c>
      <c r="G32" s="16" t="n">
        <f aca="false">IF(C32="Keine Abwesenheit",0,IF(C32="Voller Tag",32,32)*(IF(E32="Ja",0.2,0)+IF(F32="Ja",0.4,0)))</f>
        <v>0</v>
      </c>
      <c r="H32" s="11" t="n">
        <f aca="false">MAX(0,D32-G32)</f>
        <v>32</v>
      </c>
    </row>
    <row r="33" customFormat="false" ht="18" hidden="false" customHeight="true" outlineLevel="0" collapsed="false">
      <c r="B33" s="7"/>
      <c r="C33" s="14" t="s">
        <v>29</v>
      </c>
      <c r="D33" s="15" t="n">
        <f aca="false">IF(C33="Voller Tag",32,IF(C33="An-/Abreisetag",16,0))</f>
        <v>32</v>
      </c>
      <c r="E33" s="14" t="s">
        <v>30</v>
      </c>
      <c r="F33" s="14" t="s">
        <v>30</v>
      </c>
      <c r="G33" s="16" t="n">
        <f aca="false">IF(C33="Keine Abwesenheit",0,IF(C33="Voller Tag",32,32)*(IF(E33="Ja",0.2,0)+IF(F33="Ja",0.4,0)))</f>
        <v>0</v>
      </c>
      <c r="H33" s="11" t="n">
        <f aca="false">MAX(0,D33-G33)</f>
        <v>32</v>
      </c>
    </row>
    <row r="34" customFormat="false" ht="18" hidden="false" customHeight="true" outlineLevel="0" collapsed="false">
      <c r="B34" s="7"/>
      <c r="C34" s="14" t="s">
        <v>29</v>
      </c>
      <c r="D34" s="15" t="n">
        <f aca="false">IF(C34="Voller Tag",32,IF(C34="An-/Abreisetag",16,0))</f>
        <v>32</v>
      </c>
      <c r="E34" s="14" t="s">
        <v>30</v>
      </c>
      <c r="F34" s="14" t="s">
        <v>30</v>
      </c>
      <c r="G34" s="16" t="n">
        <f aca="false">IF(C34="Keine Abwesenheit",0,IF(C34="Voller Tag",32,32)*(IF(E34="Ja",0.2,0)+IF(F34="Ja",0.4,0)))</f>
        <v>0</v>
      </c>
      <c r="H34" s="11" t="n">
        <f aca="false">MAX(0,D34-G34)</f>
        <v>32</v>
      </c>
    </row>
    <row r="35" customFormat="false" ht="18" hidden="false" customHeight="true" outlineLevel="0" collapsed="false">
      <c r="B35" s="7"/>
      <c r="C35" s="14" t="s">
        <v>29</v>
      </c>
      <c r="D35" s="15" t="n">
        <f aca="false">IF(C35="Voller Tag",32,IF(C35="An-/Abreisetag",16,0))</f>
        <v>32</v>
      </c>
      <c r="E35" s="14" t="s">
        <v>30</v>
      </c>
      <c r="F35" s="14" t="s">
        <v>30</v>
      </c>
      <c r="G35" s="16" t="n">
        <f aca="false">IF(C35="Keine Abwesenheit",0,IF(C35="Voller Tag",32,32)*(IF(E35="Ja",0.2,0)+IF(F35="Ja",0.4,0)))</f>
        <v>0</v>
      </c>
      <c r="H35" s="11" t="n">
        <f aca="false">MAX(0,D35-G35)</f>
        <v>32</v>
      </c>
    </row>
    <row r="36" customFormat="false" ht="18" hidden="false" customHeight="true" outlineLevel="0" collapsed="false">
      <c r="B36" s="7"/>
      <c r="C36" s="14" t="s">
        <v>29</v>
      </c>
      <c r="D36" s="15" t="n">
        <f aca="false">IF(C36="Voller Tag",32,IF(C36="An-/Abreisetag",16,0))</f>
        <v>32</v>
      </c>
      <c r="E36" s="14" t="s">
        <v>30</v>
      </c>
      <c r="F36" s="14" t="s">
        <v>30</v>
      </c>
      <c r="G36" s="16" t="n">
        <f aca="false">IF(C36="Keine Abwesenheit",0,IF(C36="Voller Tag",32,32)*(IF(E36="Ja",0.2,0)+IF(F36="Ja",0.4,0)))</f>
        <v>0</v>
      </c>
      <c r="H36" s="11" t="n">
        <f aca="false">MAX(0,D36-G36)</f>
        <v>32</v>
      </c>
    </row>
    <row r="37" customFormat="false" ht="19.5" hidden="false" customHeight="true" outlineLevel="0" collapsed="false">
      <c r="B37" s="12" t="s">
        <v>31</v>
      </c>
      <c r="C37" s="12"/>
      <c r="D37" s="12"/>
      <c r="E37" s="12"/>
      <c r="F37" s="12"/>
      <c r="G37" s="12"/>
      <c r="H37" s="13" t="n">
        <f aca="false">SUM(H27:H36)</f>
        <v>320</v>
      </c>
    </row>
    <row r="38" customFormat="false" ht="7.5" hidden="false" customHeight="true" outlineLevel="0" collapsed="false"/>
    <row r="39" customFormat="false" ht="19.5" hidden="false" customHeight="true" outlineLevel="0" collapsed="false">
      <c r="B39" s="3" t="s">
        <v>32</v>
      </c>
      <c r="C39" s="3"/>
      <c r="D39" s="3"/>
      <c r="E39" s="3"/>
      <c r="F39" s="3"/>
      <c r="G39" s="3"/>
      <c r="H39" s="3"/>
    </row>
    <row r="40" customFormat="false" ht="25.5" hidden="false" customHeight="true" outlineLevel="0" collapsed="false">
      <c r="B40" s="9" t="s">
        <v>14</v>
      </c>
      <c r="C40" s="9" t="s">
        <v>33</v>
      </c>
      <c r="D40" s="9" t="s">
        <v>34</v>
      </c>
      <c r="E40" s="9" t="s">
        <v>35</v>
      </c>
      <c r="F40" s="9" t="s">
        <v>36</v>
      </c>
      <c r="G40" s="9" t="s">
        <v>37</v>
      </c>
      <c r="H40" s="9" t="s">
        <v>20</v>
      </c>
    </row>
    <row r="41" customFormat="false" ht="18" hidden="false" customHeight="true" outlineLevel="0" collapsed="false">
      <c r="B41" s="7"/>
      <c r="C41" s="7"/>
      <c r="D41" s="17"/>
      <c r="E41" s="14" t="s">
        <v>38</v>
      </c>
      <c r="F41" s="10"/>
      <c r="G41" s="7"/>
      <c r="H41" s="11" t="n">
        <f aca="false">IF(E41="Pauschale",IF(AND(D41&lt;&gt;"",ISNUMBER(D41)),D41*20,0),IF(AND(D41&lt;&gt;"",ISNUMBER(D41),F41&lt;&gt;"",ISNUMBER(F41)),D41*F41,0))</f>
        <v>0</v>
      </c>
    </row>
    <row r="42" customFormat="false" ht="18" hidden="false" customHeight="true" outlineLevel="0" collapsed="false">
      <c r="B42" s="7"/>
      <c r="C42" s="7"/>
      <c r="D42" s="17"/>
      <c r="E42" s="14" t="s">
        <v>38</v>
      </c>
      <c r="F42" s="10"/>
      <c r="G42" s="7"/>
      <c r="H42" s="11" t="n">
        <f aca="false">IF(E42="Pauschale",IF(AND(D42&lt;&gt;"",ISNUMBER(D42)),D42*20,0),IF(AND(D42&lt;&gt;"",ISNUMBER(D42),F42&lt;&gt;"",ISNUMBER(F42)),D42*F42,0))</f>
        <v>0</v>
      </c>
    </row>
    <row r="43" customFormat="false" ht="18" hidden="false" customHeight="true" outlineLevel="0" collapsed="false">
      <c r="B43" s="7"/>
      <c r="C43" s="7"/>
      <c r="D43" s="17"/>
      <c r="E43" s="14" t="s">
        <v>38</v>
      </c>
      <c r="F43" s="10"/>
      <c r="G43" s="7"/>
      <c r="H43" s="11" t="n">
        <f aca="false">IF(E43="Pauschale",IF(AND(D43&lt;&gt;"",ISNUMBER(D43)),D43*20,0),IF(AND(D43&lt;&gt;"",ISNUMBER(D43),F43&lt;&gt;"",ISNUMBER(F43)),D43*F43,0))</f>
        <v>0</v>
      </c>
    </row>
    <row r="44" customFormat="false" ht="18" hidden="false" customHeight="true" outlineLevel="0" collapsed="false">
      <c r="B44" s="7"/>
      <c r="C44" s="7"/>
      <c r="D44" s="17"/>
      <c r="E44" s="14" t="s">
        <v>38</v>
      </c>
      <c r="F44" s="10"/>
      <c r="G44" s="7"/>
      <c r="H44" s="11" t="n">
        <f aca="false">IF(E44="Pauschale",IF(AND(D44&lt;&gt;"",ISNUMBER(D44)),D44*20,0),IF(AND(D44&lt;&gt;"",ISNUMBER(D44),F44&lt;&gt;"",ISNUMBER(F44)),D44*F44,0))</f>
        <v>0</v>
      </c>
    </row>
    <row r="45" customFormat="false" ht="18" hidden="false" customHeight="true" outlineLevel="0" collapsed="false">
      <c r="B45" s="7"/>
      <c r="C45" s="7"/>
      <c r="D45" s="17"/>
      <c r="E45" s="14" t="s">
        <v>38</v>
      </c>
      <c r="F45" s="10"/>
      <c r="G45" s="7"/>
      <c r="H45" s="11" t="n">
        <f aca="false">IF(E45="Pauschale",IF(AND(D45&lt;&gt;"",ISNUMBER(D45)),D45*20,0),IF(AND(D45&lt;&gt;"",ISNUMBER(D45),F45&lt;&gt;"",ISNUMBER(F45)),D45*F45,0))</f>
        <v>0</v>
      </c>
    </row>
    <row r="46" customFormat="false" ht="18" hidden="false" customHeight="true" outlineLevel="0" collapsed="false">
      <c r="B46" s="7"/>
      <c r="C46" s="7"/>
      <c r="D46" s="17"/>
      <c r="E46" s="14" t="s">
        <v>38</v>
      </c>
      <c r="F46" s="10"/>
      <c r="G46" s="7"/>
      <c r="H46" s="11" t="n">
        <f aca="false">IF(E46="Pauschale",IF(AND(D46&lt;&gt;"",ISNUMBER(D46)),D46*20,0),IF(AND(D46&lt;&gt;"",ISNUMBER(D46),F46&lt;&gt;"",ISNUMBER(F46)),D46*F46,0))</f>
        <v>0</v>
      </c>
    </row>
    <row r="47" customFormat="false" ht="19.5" hidden="false" customHeight="true" outlineLevel="0" collapsed="false">
      <c r="B47" s="12" t="s">
        <v>39</v>
      </c>
      <c r="C47" s="12"/>
      <c r="D47" s="12"/>
      <c r="E47" s="12"/>
      <c r="F47" s="12"/>
      <c r="G47" s="12"/>
      <c r="H47" s="13" t="n">
        <f aca="false">SUM(H41:H46)</f>
        <v>0</v>
      </c>
    </row>
    <row r="48" customFormat="false" ht="7.5" hidden="false" customHeight="true" outlineLevel="0" collapsed="false"/>
    <row r="49" customFormat="false" ht="19.5" hidden="false" customHeight="true" outlineLevel="0" collapsed="false">
      <c r="B49" s="3" t="s">
        <v>40</v>
      </c>
      <c r="C49" s="3"/>
      <c r="D49" s="3"/>
      <c r="E49" s="3"/>
      <c r="F49" s="3"/>
      <c r="G49" s="3"/>
      <c r="H49" s="3"/>
    </row>
    <row r="50" customFormat="false" ht="24" hidden="false" customHeight="true" outlineLevel="0" collapsed="false">
      <c r="B50" s="9" t="s">
        <v>14</v>
      </c>
      <c r="C50" s="9" t="s">
        <v>41</v>
      </c>
      <c r="D50" s="9" t="s">
        <v>42</v>
      </c>
      <c r="E50" s="9" t="s">
        <v>37</v>
      </c>
      <c r="F50" s="9"/>
      <c r="G50" s="9"/>
      <c r="H50" s="9" t="s">
        <v>43</v>
      </c>
    </row>
    <row r="51" customFormat="false" ht="18" hidden="false" customHeight="true" outlineLevel="0" collapsed="false">
      <c r="B51" s="7"/>
      <c r="C51" s="7"/>
      <c r="D51" s="7"/>
      <c r="E51" s="5"/>
      <c r="F51" s="5"/>
      <c r="G51" s="5"/>
      <c r="H51" s="10"/>
    </row>
    <row r="52" customFormat="false" ht="18" hidden="false" customHeight="true" outlineLevel="0" collapsed="false">
      <c r="B52" s="7"/>
      <c r="C52" s="7"/>
      <c r="D52" s="7"/>
      <c r="E52" s="5"/>
      <c r="F52" s="5"/>
      <c r="G52" s="5"/>
      <c r="H52" s="10"/>
    </row>
    <row r="53" customFormat="false" ht="18" hidden="false" customHeight="true" outlineLevel="0" collapsed="false">
      <c r="B53" s="7"/>
      <c r="C53" s="7"/>
      <c r="D53" s="7"/>
      <c r="E53" s="5"/>
      <c r="F53" s="5"/>
      <c r="G53" s="5"/>
      <c r="H53" s="10"/>
    </row>
    <row r="54" customFormat="false" ht="18" hidden="false" customHeight="true" outlineLevel="0" collapsed="false">
      <c r="B54" s="7"/>
      <c r="C54" s="7"/>
      <c r="D54" s="7"/>
      <c r="E54" s="5"/>
      <c r="F54" s="5"/>
      <c r="G54" s="5"/>
      <c r="H54" s="10"/>
    </row>
    <row r="55" customFormat="false" ht="18" hidden="false" customHeight="true" outlineLevel="0" collapsed="false">
      <c r="B55" s="7"/>
      <c r="C55" s="7"/>
      <c r="D55" s="7"/>
      <c r="E55" s="5"/>
      <c r="F55" s="5"/>
      <c r="G55" s="5"/>
      <c r="H55" s="10"/>
    </row>
    <row r="56" customFormat="false" ht="18" hidden="false" customHeight="true" outlineLevel="0" collapsed="false">
      <c r="B56" s="7"/>
      <c r="C56" s="7"/>
      <c r="D56" s="7"/>
      <c r="E56" s="5"/>
      <c r="F56" s="5"/>
      <c r="G56" s="5"/>
      <c r="H56" s="10"/>
    </row>
    <row r="57" customFormat="false" ht="18" hidden="false" customHeight="true" outlineLevel="0" collapsed="false">
      <c r="B57" s="7"/>
      <c r="C57" s="7"/>
      <c r="D57" s="7"/>
      <c r="E57" s="5"/>
      <c r="F57" s="5"/>
      <c r="G57" s="5"/>
      <c r="H57" s="10"/>
    </row>
    <row r="58" customFormat="false" ht="18" hidden="false" customHeight="true" outlineLevel="0" collapsed="false">
      <c r="B58" s="7"/>
      <c r="C58" s="7"/>
      <c r="D58" s="7"/>
      <c r="E58" s="5"/>
      <c r="F58" s="5"/>
      <c r="G58" s="5"/>
      <c r="H58" s="10"/>
    </row>
    <row r="59" customFormat="false" ht="19.5" hidden="false" customHeight="true" outlineLevel="0" collapsed="false">
      <c r="B59" s="12" t="s">
        <v>44</v>
      </c>
      <c r="C59" s="12"/>
      <c r="D59" s="12"/>
      <c r="E59" s="12"/>
      <c r="F59" s="12"/>
      <c r="G59" s="12"/>
      <c r="H59" s="13" t="n">
        <f aca="false">SUM(H51:H58)</f>
        <v>0</v>
      </c>
    </row>
    <row r="60" customFormat="false" ht="7.5" hidden="false" customHeight="true" outlineLevel="0" collapsed="false"/>
    <row r="61" customFormat="false" ht="19.5" hidden="false" customHeight="true" outlineLevel="0" collapsed="false">
      <c r="B61" s="18" t="s">
        <v>45</v>
      </c>
      <c r="C61" s="18"/>
      <c r="D61" s="18"/>
      <c r="E61" s="18"/>
      <c r="F61" s="18"/>
      <c r="G61" s="18"/>
      <c r="H61" s="18"/>
    </row>
    <row r="62" customFormat="false" ht="19.5" hidden="false" customHeight="true" outlineLevel="0" collapsed="false">
      <c r="B62" s="19" t="s">
        <v>46</v>
      </c>
      <c r="C62" s="19"/>
      <c r="D62" s="19"/>
      <c r="E62" s="19"/>
      <c r="F62" s="19"/>
      <c r="G62" s="19"/>
      <c r="H62" s="15" t="n">
        <f aca="false">H23</f>
        <v>0</v>
      </c>
    </row>
    <row r="63" customFormat="false" ht="19.5" hidden="false" customHeight="true" outlineLevel="0" collapsed="false">
      <c r="B63" s="19" t="s">
        <v>47</v>
      </c>
      <c r="C63" s="19"/>
      <c r="D63" s="19"/>
      <c r="E63" s="19"/>
      <c r="F63" s="19"/>
      <c r="G63" s="19"/>
      <c r="H63" s="15" t="n">
        <f aca="false">H37</f>
        <v>320</v>
      </c>
    </row>
    <row r="64" customFormat="false" ht="19.5" hidden="false" customHeight="true" outlineLevel="0" collapsed="false">
      <c r="B64" s="19" t="s">
        <v>48</v>
      </c>
      <c r="C64" s="19"/>
      <c r="D64" s="19"/>
      <c r="E64" s="19"/>
      <c r="F64" s="19"/>
      <c r="G64" s="19"/>
      <c r="H64" s="15" t="n">
        <f aca="false">H47</f>
        <v>0</v>
      </c>
    </row>
    <row r="65" customFormat="false" ht="19.5" hidden="false" customHeight="true" outlineLevel="0" collapsed="false">
      <c r="B65" s="19" t="s">
        <v>49</v>
      </c>
      <c r="C65" s="19"/>
      <c r="D65" s="19"/>
      <c r="E65" s="19"/>
      <c r="F65" s="19"/>
      <c r="G65" s="19"/>
      <c r="H65" s="15" t="n">
        <f aca="false">H59</f>
        <v>0</v>
      </c>
    </row>
    <row r="66" customFormat="false" ht="19.5" hidden="false" customHeight="true" outlineLevel="0" collapsed="false">
      <c r="B66" s="19" t="s">
        <v>50</v>
      </c>
      <c r="C66" s="19"/>
      <c r="D66" s="19"/>
      <c r="E66" s="19"/>
      <c r="F66" s="19"/>
      <c r="G66" s="19"/>
      <c r="H66" s="20" t="n">
        <v>0</v>
      </c>
    </row>
    <row r="67" customFormat="false" ht="25.5" hidden="false" customHeight="true" outlineLevel="0" collapsed="false">
      <c r="B67" s="21" t="s">
        <v>51</v>
      </c>
      <c r="C67" s="21"/>
      <c r="D67" s="21"/>
      <c r="E67" s="21"/>
      <c r="F67" s="21"/>
      <c r="G67" s="21"/>
      <c r="H67" s="22" t="n">
        <f aca="false">H62+H63+H64+H65-H66</f>
        <v>320</v>
      </c>
    </row>
    <row r="68" customFormat="false" ht="7.5" hidden="false" customHeight="true" outlineLevel="0" collapsed="false"/>
    <row r="69" customFormat="false" ht="18" hidden="false" customHeight="true" outlineLevel="0" collapsed="false">
      <c r="B69" s="23" t="s">
        <v>52</v>
      </c>
      <c r="C69" s="23"/>
      <c r="D69" s="23"/>
      <c r="E69" s="23"/>
      <c r="F69" s="23"/>
      <c r="G69" s="23"/>
      <c r="H69" s="23"/>
    </row>
    <row r="70" customFormat="false" ht="18" hidden="false" customHeight="true" outlineLevel="0" collapsed="false">
      <c r="B70" s="24" t="s">
        <v>53</v>
      </c>
      <c r="C70" s="24"/>
      <c r="D70" s="24"/>
      <c r="E70" s="24"/>
      <c r="F70" s="24"/>
      <c r="G70" s="24"/>
      <c r="H70" s="24"/>
    </row>
    <row r="71" customFormat="false" ht="7.5" hidden="false" customHeight="true" outlineLevel="0" collapsed="false"/>
  </sheetData>
  <mergeCells count="33">
    <mergeCell ref="B2:H4"/>
    <mergeCell ref="B5:H5"/>
    <mergeCell ref="B7:H7"/>
    <mergeCell ref="C8:D8"/>
    <mergeCell ref="C9:D9"/>
    <mergeCell ref="C10:D10"/>
    <mergeCell ref="C11:D11"/>
    <mergeCell ref="C12:D12"/>
    <mergeCell ref="B14:H14"/>
    <mergeCell ref="B23:G23"/>
    <mergeCell ref="B25:H25"/>
    <mergeCell ref="B37:G37"/>
    <mergeCell ref="B39:H39"/>
    <mergeCell ref="B47:G47"/>
    <mergeCell ref="B49:H49"/>
    <mergeCell ref="E51:G51"/>
    <mergeCell ref="E52:G52"/>
    <mergeCell ref="E53:G53"/>
    <mergeCell ref="E54:G54"/>
    <mergeCell ref="E55:G55"/>
    <mergeCell ref="E56:G56"/>
    <mergeCell ref="E57:G57"/>
    <mergeCell ref="E58:G58"/>
    <mergeCell ref="B59:G59"/>
    <mergeCell ref="B61:H61"/>
    <mergeCell ref="B62:G62"/>
    <mergeCell ref="B63:G63"/>
    <mergeCell ref="B64:G64"/>
    <mergeCell ref="B65:G65"/>
    <mergeCell ref="B66:G66"/>
    <mergeCell ref="B67:G67"/>
    <mergeCell ref="B69:H69"/>
    <mergeCell ref="B70:H70"/>
  </mergeCells>
  <dataValidations count="4">
    <dataValidation allowBlank="true" errorStyle="stop" operator="between" showDropDown="false" showErrorMessage="false" showInputMessage="false" sqref="C27:C36" type="list">
      <formula1>"Voller Tag,An-/Abreisetag,Keine Abwesenheit"</formula1>
      <formula2>0</formula2>
    </dataValidation>
    <dataValidation allowBlank="true" errorStyle="stop" operator="between" showDropDown="false" showErrorMessage="false" showInputMessage="false" sqref="E27:F36" type="list">
      <formula1>"Ja,Nein"</formula1>
      <formula2>0</formula2>
    </dataValidation>
    <dataValidation allowBlank="true" errorStyle="stop" operator="between" showDropDown="false" showErrorMessage="false" showInputMessage="false" sqref="E41:E46" type="list">
      <formula1>"Hotelrechnung,Pauschale (20 €)"</formula1>
      <formula2>0</formula2>
    </dataValidation>
    <dataValidation allowBlank="true" errorStyle="stop" operator="between" showDropDown="false" showErrorMessage="false" showInputMessage="false" sqref="D51:D58" type="list">
      <formula1>"Parkgebühren,Maut/Toll,Taxi/ÖPNV,WLAN/Telefon,Gepäck,Sonstiges"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6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25" t="s">
        <v>54</v>
      </c>
      <c r="C2" s="25"/>
    </row>
    <row r="3" customFormat="false" ht="13.5" hidden="false" customHeight="true" outlineLevel="0" collapsed="false">
      <c r="B3" s="25"/>
      <c r="C3" s="25"/>
    </row>
    <row r="4" customFormat="false" ht="18" hidden="false" customHeight="true" outlineLevel="0" collapsed="false">
      <c r="B4" s="26" t="s">
        <v>55</v>
      </c>
      <c r="C4" s="26"/>
    </row>
    <row r="5" customFormat="false" ht="9.75" hidden="false" customHeight="true" outlineLevel="0" collapsed="false"/>
    <row r="6" customFormat="false" ht="21.75" hidden="false" customHeight="true" outlineLevel="0" collapsed="false">
      <c r="B6" s="4" t="s">
        <v>56</v>
      </c>
      <c r="C6" s="27" t="n">
        <v>3</v>
      </c>
    </row>
    <row r="7" customFormat="false" ht="21.75" hidden="false" customHeight="true" outlineLevel="0" collapsed="false">
      <c r="B7" s="4" t="s">
        <v>57</v>
      </c>
      <c r="C7" s="27" t="n">
        <v>1</v>
      </c>
    </row>
    <row r="8" customFormat="false" ht="21.75" hidden="false" customHeight="true" outlineLevel="0" collapsed="false">
      <c r="B8" s="4" t="s">
        <v>58</v>
      </c>
      <c r="C8" s="27" t="n">
        <v>1</v>
      </c>
    </row>
    <row r="9" customFormat="false" ht="21.75" hidden="false" customHeight="true" outlineLevel="0" collapsed="false">
      <c r="B9" s="4" t="s">
        <v>59</v>
      </c>
      <c r="C9" s="27" t="n">
        <v>0</v>
      </c>
    </row>
    <row r="10" customFormat="false" ht="9.75" hidden="false" customHeight="true" outlineLevel="0" collapsed="false"/>
    <row r="11" customFormat="false" ht="18" hidden="false" customHeight="true" outlineLevel="0" collapsed="false">
      <c r="B11" s="28" t="s">
        <v>60</v>
      </c>
      <c r="C11" s="28"/>
    </row>
    <row r="12" customFormat="false" ht="19.5" hidden="false" customHeight="true" outlineLevel="0" collapsed="false">
      <c r="B12" s="29" t="s">
        <v>61</v>
      </c>
      <c r="C12" s="30" t="n">
        <v>32</v>
      </c>
    </row>
    <row r="13" customFormat="false" ht="19.5" hidden="false" customHeight="true" outlineLevel="0" collapsed="false">
      <c r="B13" s="29" t="s">
        <v>62</v>
      </c>
      <c r="C13" s="30" t="n">
        <v>16</v>
      </c>
    </row>
    <row r="14" customFormat="false" ht="19.5" hidden="false" customHeight="true" outlineLevel="0" collapsed="false">
      <c r="B14" s="29" t="s">
        <v>63</v>
      </c>
      <c r="C14" s="31" t="n">
        <v>0.2</v>
      </c>
    </row>
    <row r="15" customFormat="false" ht="19.5" hidden="false" customHeight="true" outlineLevel="0" collapsed="false">
      <c r="B15" s="29" t="s">
        <v>64</v>
      </c>
      <c r="C15" s="31" t="n">
        <v>0.4</v>
      </c>
    </row>
    <row r="16" customFormat="false" ht="9.75" hidden="false" customHeight="true" outlineLevel="0" collapsed="false"/>
    <row r="17" customFormat="false" ht="18" hidden="false" customHeight="true" outlineLevel="0" collapsed="false">
      <c r="B17" s="32" t="s">
        <v>65</v>
      </c>
      <c r="C17" s="32"/>
    </row>
    <row r="18" customFormat="false" ht="19.5" hidden="false" customHeight="true" outlineLevel="0" collapsed="false">
      <c r="B18" s="33" t="s">
        <v>66</v>
      </c>
      <c r="C18" s="15" t="n">
        <f aca="false">C6*C12</f>
        <v>96</v>
      </c>
    </row>
    <row r="19" customFormat="false" ht="19.5" hidden="false" customHeight="true" outlineLevel="0" collapsed="false">
      <c r="B19" s="33" t="s">
        <v>67</v>
      </c>
      <c r="C19" s="15" t="n">
        <f aca="false">C7*C13</f>
        <v>16</v>
      </c>
    </row>
    <row r="20" customFormat="false" ht="19.5" hidden="false" customHeight="true" outlineLevel="0" collapsed="false">
      <c r="B20" s="33" t="s">
        <v>68</v>
      </c>
      <c r="C20" s="15" t="n">
        <f aca="false">C8*C12*C14</f>
        <v>6.4</v>
      </c>
    </row>
    <row r="21" customFormat="false" ht="19.5" hidden="false" customHeight="true" outlineLevel="0" collapsed="false">
      <c r="B21" s="33" t="s">
        <v>69</v>
      </c>
      <c r="C21" s="15" t="n">
        <f aca="false">C9*C12*C15</f>
        <v>0</v>
      </c>
    </row>
    <row r="22" customFormat="false" ht="19.5" hidden="false" customHeight="true" outlineLevel="0" collapsed="false">
      <c r="B22" s="33" t="s">
        <v>70</v>
      </c>
      <c r="C22" s="15" t="n">
        <f aca="false">C20+C21</f>
        <v>6.4</v>
      </c>
    </row>
    <row r="23" customFormat="false" ht="27.75" hidden="false" customHeight="true" outlineLevel="0" collapsed="false">
      <c r="B23" s="34" t="s">
        <v>71</v>
      </c>
      <c r="C23" s="35" t="n">
        <f aca="false">MAX(0,C18+C19-C22)</f>
        <v>105.6</v>
      </c>
    </row>
    <row r="24" customFormat="false" ht="9.75" hidden="false" customHeight="true" outlineLevel="0" collapsed="false"/>
    <row r="25" customFormat="false" ht="18" hidden="false" customHeight="true" outlineLevel="0" collapsed="false">
      <c r="B25" s="23" t="s">
        <v>72</v>
      </c>
      <c r="C25" s="23"/>
    </row>
  </sheetData>
  <mergeCells count="5">
    <mergeCell ref="B2:C3"/>
    <mergeCell ref="B4:C4"/>
    <mergeCell ref="B11:C11"/>
    <mergeCell ref="B17:C17"/>
    <mergeCell ref="B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6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25" t="s">
        <v>73</v>
      </c>
      <c r="C2" s="25"/>
    </row>
    <row r="3" customFormat="false" ht="13.5" hidden="false" customHeight="true" outlineLevel="0" collapsed="false">
      <c r="B3" s="25"/>
      <c r="C3" s="25"/>
    </row>
    <row r="4" customFormat="false" ht="18" hidden="false" customHeight="true" outlineLevel="0" collapsed="false">
      <c r="B4" s="26" t="s">
        <v>74</v>
      </c>
      <c r="C4" s="26"/>
    </row>
    <row r="5" customFormat="false" ht="9.75" hidden="false" customHeight="true" outlineLevel="0" collapsed="false"/>
    <row r="6" customFormat="false" ht="18" hidden="false" customHeight="true" outlineLevel="0" collapsed="false">
      <c r="B6" s="32" t="s">
        <v>75</v>
      </c>
      <c r="C6" s="32"/>
    </row>
    <row r="7" customFormat="false" ht="21.75" hidden="false" customHeight="true" outlineLevel="0" collapsed="false">
      <c r="B7" s="4" t="s">
        <v>76</v>
      </c>
      <c r="C7" s="36" t="s">
        <v>77</v>
      </c>
    </row>
    <row r="8" customFormat="false" ht="21.75" hidden="false" customHeight="true" outlineLevel="0" collapsed="false">
      <c r="B8" s="4" t="s">
        <v>78</v>
      </c>
      <c r="C8" s="36" t="n">
        <v>0</v>
      </c>
    </row>
    <row r="9" customFormat="false" ht="21.75" hidden="false" customHeight="true" outlineLevel="0" collapsed="false">
      <c r="B9" s="4" t="s">
        <v>79</v>
      </c>
      <c r="C9" s="36" t="s">
        <v>80</v>
      </c>
    </row>
    <row r="10" customFormat="false" ht="9.75" hidden="false" customHeight="true" outlineLevel="0" collapsed="false"/>
    <row r="11" customFormat="false" ht="18" hidden="false" customHeight="true" outlineLevel="0" collapsed="false">
      <c r="B11" s="28" t="s">
        <v>81</v>
      </c>
      <c r="C11" s="28"/>
    </row>
    <row r="12" customFormat="false" ht="19.5" hidden="false" customHeight="true" outlineLevel="0" collapsed="false">
      <c r="B12" s="29" t="s">
        <v>82</v>
      </c>
      <c r="C12" s="30" t="n">
        <v>0.3</v>
      </c>
    </row>
    <row r="13" customFormat="false" ht="19.5" hidden="false" customHeight="true" outlineLevel="0" collapsed="false">
      <c r="B13" s="29" t="s">
        <v>83</v>
      </c>
      <c r="C13" s="30" t="n">
        <v>0.2</v>
      </c>
    </row>
    <row r="14" customFormat="false" ht="19.5" hidden="false" customHeight="true" outlineLevel="0" collapsed="false">
      <c r="B14" s="29" t="s">
        <v>84</v>
      </c>
      <c r="C14" s="30" t="n">
        <v>0.05</v>
      </c>
    </row>
    <row r="15" customFormat="false" ht="9.75" hidden="false" customHeight="true" outlineLevel="0" collapsed="false"/>
    <row r="16" customFormat="false" ht="18" hidden="false" customHeight="true" outlineLevel="0" collapsed="false">
      <c r="B16" s="32" t="s">
        <v>85</v>
      </c>
      <c r="C16" s="32"/>
    </row>
    <row r="17" customFormat="false" ht="19.5" hidden="false" customHeight="true" outlineLevel="0" collapsed="false">
      <c r="B17" s="33" t="s">
        <v>86</v>
      </c>
      <c r="C17" s="15" t="n">
        <f aca="false">IF(C7="PKW",C12,IF(C7="Motorrad",C13,C14))</f>
        <v>0.3</v>
      </c>
    </row>
    <row r="18" customFormat="false" ht="19.5" hidden="false" customHeight="true" outlineLevel="0" collapsed="false">
      <c r="B18" s="33" t="s">
        <v>87</v>
      </c>
      <c r="C18" s="37" t="n">
        <f aca="false">IF(C9="Ja",C8*2,C8)</f>
        <v>0</v>
      </c>
    </row>
    <row r="19" customFormat="false" ht="19.5" hidden="false" customHeight="true" outlineLevel="0" collapsed="false">
      <c r="B19" s="33" t="s">
        <v>88</v>
      </c>
      <c r="C19" s="15" t="n">
        <f aca="false">C17*C18</f>
        <v>0</v>
      </c>
    </row>
    <row r="20" customFormat="false" ht="27.75" hidden="false" customHeight="true" outlineLevel="0" collapsed="false">
      <c r="B20" s="34" t="s">
        <v>89</v>
      </c>
      <c r="C20" s="35" t="n">
        <f aca="false">C19</f>
        <v>0</v>
      </c>
    </row>
  </sheetData>
  <mergeCells count="5">
    <mergeCell ref="B2:C3"/>
    <mergeCell ref="B4:C4"/>
    <mergeCell ref="B6:C6"/>
    <mergeCell ref="B11:C11"/>
    <mergeCell ref="B16:C16"/>
  </mergeCells>
  <dataValidations count="2">
    <dataValidation allowBlank="false" errorStyle="stop" operator="between" showDropDown="false" showErrorMessage="false" showInputMessage="false" sqref="C7" type="list">
      <formula1>"PKW,Motorrad,Fahrrad"</formula1>
      <formula2>0</formula2>
    </dataValidation>
    <dataValidation allowBlank="false" errorStyle="stop" operator="between" showDropDown="false" showErrorMessage="false" showInputMessage="false" sqref="C9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3" min="3" style="0" width="30"/>
    <col collapsed="false" customWidth="true" hidden="false" outlineLevel="0" max="4" min="4" style="0" width="6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25" t="s">
        <v>90</v>
      </c>
      <c r="C2" s="25"/>
    </row>
    <row r="3" customFormat="false" ht="13.5" hidden="false" customHeight="true" outlineLevel="0" collapsed="false">
      <c r="B3" s="25"/>
      <c r="C3" s="25"/>
    </row>
    <row r="4" customFormat="false" ht="9.75" hidden="false" customHeight="true" outlineLevel="0" collapsed="false"/>
    <row r="5" customFormat="false" ht="19.5" hidden="false" customHeight="true" outlineLevel="0" collapsed="false">
      <c r="B5" s="3" t="s">
        <v>91</v>
      </c>
      <c r="C5" s="3"/>
    </row>
    <row r="6" customFormat="false" ht="19.5" hidden="false" customHeight="true" outlineLevel="0" collapsed="false">
      <c r="B6" s="38" t="s">
        <v>92</v>
      </c>
      <c r="C6" s="39" t="s">
        <v>93</v>
      </c>
    </row>
    <row r="7" customFormat="false" ht="19.5" hidden="false" customHeight="true" outlineLevel="0" collapsed="false">
      <c r="B7" s="38" t="s">
        <v>94</v>
      </c>
      <c r="C7" s="39" t="s">
        <v>95</v>
      </c>
    </row>
    <row r="8" customFormat="false" ht="19.5" hidden="false" customHeight="true" outlineLevel="0" collapsed="false">
      <c r="B8" s="38" t="s">
        <v>96</v>
      </c>
      <c r="C8" s="39" t="s">
        <v>97</v>
      </c>
    </row>
    <row r="9" customFormat="false" ht="19.5" hidden="false" customHeight="true" outlineLevel="0" collapsed="false">
      <c r="B9" s="38" t="s">
        <v>98</v>
      </c>
      <c r="C9" s="39" t="s">
        <v>99</v>
      </c>
    </row>
    <row r="10" customFormat="false" ht="19.5" hidden="false" customHeight="true" outlineLevel="0" collapsed="false">
      <c r="B10" s="38" t="s">
        <v>100</v>
      </c>
      <c r="C10" s="39" t="s">
        <v>101</v>
      </c>
    </row>
    <row r="11" customFormat="false" ht="19.5" hidden="false" customHeight="true" outlineLevel="0" collapsed="false"/>
    <row r="12" customFormat="false" ht="19.5" hidden="false" customHeight="true" outlineLevel="0" collapsed="false">
      <c r="B12" s="3" t="s">
        <v>102</v>
      </c>
      <c r="C12" s="3"/>
    </row>
    <row r="13" customFormat="false" ht="19.5" hidden="false" customHeight="true" outlineLevel="0" collapsed="false">
      <c r="B13" s="38" t="s">
        <v>103</v>
      </c>
      <c r="C13" s="39" t="s">
        <v>104</v>
      </c>
    </row>
    <row r="14" customFormat="false" ht="19.5" hidden="false" customHeight="true" outlineLevel="0" collapsed="false">
      <c r="B14" s="38" t="s">
        <v>105</v>
      </c>
      <c r="C14" s="39" t="s">
        <v>106</v>
      </c>
    </row>
    <row r="15" customFormat="false" ht="19.5" hidden="false" customHeight="true" outlineLevel="0" collapsed="false">
      <c r="B15" s="38" t="s">
        <v>107</v>
      </c>
      <c r="C15" s="39" t="s">
        <v>108</v>
      </c>
    </row>
    <row r="16" customFormat="false" ht="19.5" hidden="false" customHeight="true" outlineLevel="0" collapsed="false"/>
    <row r="17" customFormat="false" ht="19.5" hidden="false" customHeight="true" outlineLevel="0" collapsed="false">
      <c r="B17" s="3" t="s">
        <v>109</v>
      </c>
      <c r="C17" s="3"/>
    </row>
    <row r="18" customFormat="false" ht="19.5" hidden="false" customHeight="true" outlineLevel="0" collapsed="false">
      <c r="B18" s="38" t="s">
        <v>110</v>
      </c>
      <c r="C18" s="39" t="s">
        <v>111</v>
      </c>
    </row>
    <row r="19" customFormat="false" ht="19.5" hidden="false" customHeight="true" outlineLevel="0" collapsed="false">
      <c r="B19" s="38" t="s">
        <v>112</v>
      </c>
      <c r="C19" s="39" t="s">
        <v>113</v>
      </c>
    </row>
    <row r="20" customFormat="false" ht="19.5" hidden="false" customHeight="true" outlineLevel="0" collapsed="false"/>
    <row r="21" customFormat="false" ht="19.5" hidden="false" customHeight="true" outlineLevel="0" collapsed="false">
      <c r="B21" s="3" t="s">
        <v>114</v>
      </c>
      <c r="C21" s="3"/>
    </row>
    <row r="22" customFormat="false" ht="19.5" hidden="false" customHeight="true" outlineLevel="0" collapsed="false">
      <c r="B22" s="38" t="s">
        <v>115</v>
      </c>
      <c r="C22" s="39" t="s">
        <v>116</v>
      </c>
    </row>
    <row r="23" customFormat="false" ht="19.5" hidden="false" customHeight="true" outlineLevel="0" collapsed="false">
      <c r="B23" s="38" t="s">
        <v>117</v>
      </c>
      <c r="C23" s="39" t="s">
        <v>118</v>
      </c>
    </row>
    <row r="24" customFormat="false" ht="19.5" hidden="false" customHeight="true" outlineLevel="0" collapsed="false">
      <c r="B24" s="38" t="s">
        <v>119</v>
      </c>
      <c r="C24" s="39" t="s">
        <v>120</v>
      </c>
    </row>
    <row r="25" customFormat="false" ht="19.5" hidden="false" customHeight="true" outlineLevel="0" collapsed="false"/>
    <row r="26" customFormat="false" ht="19.5" hidden="false" customHeight="true" outlineLevel="0" collapsed="false">
      <c r="B26" s="3" t="s">
        <v>121</v>
      </c>
      <c r="C26" s="3"/>
    </row>
    <row r="27" customFormat="false" ht="19.5" hidden="false" customHeight="true" outlineLevel="0" collapsed="false">
      <c r="B27" s="38" t="s">
        <v>122</v>
      </c>
      <c r="C27" s="39"/>
    </row>
    <row r="28" customFormat="false" ht="19.5" hidden="false" customHeight="true" outlineLevel="0" collapsed="false">
      <c r="B28" s="38" t="s">
        <v>123</v>
      </c>
      <c r="C28" s="39"/>
    </row>
    <row r="29" customFormat="false" ht="19.5" hidden="false" customHeight="true" outlineLevel="0" collapsed="false">
      <c r="B29" s="38" t="s">
        <v>124</v>
      </c>
      <c r="C29" s="39"/>
    </row>
    <row r="30" customFormat="false" ht="19.5" hidden="false" customHeight="true" outlineLevel="0" collapsed="false">
      <c r="B30" s="38" t="s">
        <v>125</v>
      </c>
      <c r="C30" s="39"/>
    </row>
    <row r="31" customFormat="false" ht="19.5" hidden="false" customHeight="true" outlineLevel="0" collapsed="false"/>
    <row r="32" customFormat="false" ht="19.5" hidden="false" customHeight="true" outlineLevel="0" collapsed="false">
      <c r="B32" s="38" t="s">
        <v>126</v>
      </c>
      <c r="C32" s="39" t="s">
        <v>127</v>
      </c>
    </row>
  </sheetData>
  <mergeCells count="6">
    <mergeCell ref="B2:C3"/>
    <mergeCell ref="B5:C5"/>
    <mergeCell ref="B12:C12"/>
    <mergeCell ref="B17:C17"/>
    <mergeCell ref="B21:C21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2026-03-16T08:02:34Z</dcterms:created>
  <dc:creator>openpyxl</dc:creator>
  <dc:description/>
  <dc:language>en-US</dc:language>
  <cp:lastModifiedBy/>
  <dcterms:modified xsi:type="dcterms:W3CDTF">2026-03-16T08:02:34Z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