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lussrechnung Vorlage" sheetId="1" state="visible" r:id="rId2"/>
    <sheet name="Restbetrag-Rechner" sheetId="2" state="visible" r:id="rId3"/>
    <sheet name="Checkliste &amp; Pflichtangaben" sheetId="3" state="visible" r:id="rId4"/>
    <sheet name="Abschlagsrechnungen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<sst xmlns="http://schemas.openxmlformats.org/spreadsheetml/2006/main" count="198" uniqueCount="160">
  <si>
    <t xml:space="preserve">SCHLUSSRECHNUNG / ENDABRECHNUNG</t>
  </si>
  <si>
    <t xml:space="preserve">RECHNUNGSSTELLER (Ihr Unternehmen)</t>
  </si>
  <si>
    <t xml:space="preserve">RECHNUNGSEMPFÄNGER (Kunde)</t>
  </si>
  <si>
    <t xml:space="preserve">Firmenname</t>
  </si>
  <si>
    <t xml:space="preserve">Muster GmbH</t>
  </si>
  <si>
    <t xml:space="preserve">Kunde AG</t>
  </si>
  <si>
    <t xml:space="preserve">Straße, Nr.</t>
  </si>
  <si>
    <t xml:space="preserve">Musterstraße 1</t>
  </si>
  <si>
    <t xml:space="preserve">Kundenweg 5</t>
  </si>
  <si>
    <t xml:space="preserve">PLZ, Ort</t>
  </si>
  <si>
    <t xml:space="preserve">10115 Berlin</t>
  </si>
  <si>
    <t xml:space="preserve">80331 München</t>
  </si>
  <si>
    <t xml:space="preserve">Steuernummer</t>
  </si>
  <si>
    <t xml:space="preserve">12/345/67890</t>
  </si>
  <si>
    <t xml:space="preserve">Ansprechpartner</t>
  </si>
  <si>
    <t xml:space="preserve">Frau/Herr [Name]</t>
  </si>
  <si>
    <t xml:space="preserve">USt-IdNr.</t>
  </si>
  <si>
    <t xml:space="preserve">DE123456789</t>
  </si>
  <si>
    <t xml:space="preserve">E-Mail</t>
  </si>
  <si>
    <t xml:space="preserve">kontakt@kunde.de</t>
  </si>
  <si>
    <t xml:space="preserve">IBAN</t>
  </si>
  <si>
    <t xml:space="preserve">DE89 3704 0044 0532 0130 00</t>
  </si>
  <si>
    <t xml:space="preserve">Telefon</t>
  </si>
  <si>
    <t xml:space="preserve">+49 89 123456</t>
  </si>
  <si>
    <t xml:space="preserve">BIC</t>
  </si>
  <si>
    <t xml:space="preserve">COBADEFFXXX</t>
  </si>
  <si>
    <t xml:space="preserve">RECHNUNGSDETAILS</t>
  </si>
  <si>
    <t xml:space="preserve">Rechnungsnummer</t>
  </si>
  <si>
    <t xml:space="preserve">SR-2026-1042</t>
  </si>
  <si>
    <t xml:space="preserve">Rechnungsdatum</t>
  </si>
  <si>
    <t xml:space="preserve">15.10.2026</t>
  </si>
  <si>
    <t xml:space="preserve">Leistungszeitraum</t>
  </si>
  <si>
    <t xml:space="preserve">01.03.2026 – 30.09.2026</t>
  </si>
  <si>
    <t xml:space="preserve">Projekt / Auftrag</t>
  </si>
  <si>
    <t xml:space="preserve">IT-Infrastruktur Upgrade</t>
  </si>
  <si>
    <t xml:space="preserve">Angebotsnummer</t>
  </si>
  <si>
    <t xml:space="preserve">Angebot Nr. 123</t>
  </si>
  <si>
    <t xml:space="preserve">Zahlungsziel</t>
  </si>
  <si>
    <t xml:space="preserve">14 Tage netto (bis 29.10.2026)</t>
  </si>
  <si>
    <t xml:space="preserve">LEISTUNGSÜBERSICHT (Gesamtauftrag)</t>
  </si>
  <si>
    <t xml:space="preserve">Position / Beschreibung</t>
  </si>
  <si>
    <t xml:space="preserve">Menge</t>
  </si>
  <si>
    <t xml:space="preserve">Einzelpreis (Netto)</t>
  </si>
  <si>
    <t xml:space="preserve">Betrag (Netto)</t>
  </si>
  <si>
    <t xml:space="preserve">Konzeption &amp; Planung IT-Infrastruktur</t>
  </si>
  <si>
    <t xml:space="preserve">Hardware-Beschaffung &amp; Installation</t>
  </si>
  <si>
    <t xml:space="preserve">Software-Konfiguration &amp; Rollout</t>
  </si>
  <si>
    <t xml:space="preserve">Schulung &amp; Einweisung Mitarbeiter</t>
  </si>
  <si>
    <t xml:space="preserve">Projektmanagement &amp; Dokumentation</t>
  </si>
  <si>
    <t xml:space="preserve">Gesamtwert der erbrachten Leistungen (Netto)</t>
  </si>
  <si>
    <t xml:space="preserve">ABZUG DER ABSCHLAGSRECHNUNGEN (Netto-Verrechnung)</t>
  </si>
  <si>
    <t xml:space="preserve">Abschlagsrechnung (Nr. &amp; Datum)</t>
  </si>
  <si>
    <t xml:space="preserve">Datum</t>
  </si>
  <si>
    <t xml:space="preserve">Nettobetrag</t>
  </si>
  <si>
    <t xml:space="preserve">1. Abschlagsrechnung</t>
  </si>
  <si>
    <t xml:space="preserve">AR-2026-01</t>
  </si>
  <si>
    <t xml:space="preserve">15.03.2026</t>
  </si>
  <si>
    <t xml:space="preserve">2. Abschlagsrechnung</t>
  </si>
  <si>
    <t xml:space="preserve">AR-2026-02</t>
  </si>
  <si>
    <t xml:space="preserve">15.06.2026</t>
  </si>
  <si>
    <t xml:space="preserve">3. Abschlagsrechnung</t>
  </si>
  <si>
    <t xml:space="preserve">4. Abschlagsrechnung</t>
  </si>
  <si>
    <t xml:space="preserve">5. Abschlagsrechnung</t>
  </si>
  <si>
    <t xml:space="preserve">Summe Abschläge (Netto)</t>
  </si>
  <si>
    <t xml:space="preserve">SCHLUSSBERECHNUNG (Netto-Verrechnungsmethode)</t>
  </si>
  <si>
    <t xml:space="preserve">Umsatzsteuersatz (Annahme – änderbar)</t>
  </si>
  <si>
    <t xml:space="preserve">Verbleibender Nettobetrag</t>
  </si>
  <si>
    <t xml:space="preserve">Zuzüglich Umsatzsteuer</t>
  </si>
  <si>
    <t xml:space="preserve">NOCH ZU ZAHLENDER GESAMTBETRAG (BRUTTO)</t>
  </si>
  <si>
    <t xml:space="preserve">ZAHLUNGSHINWEIS</t>
  </si>
  <si>
    <t xml:space="preserve">Bitte überweisen Sie den noch offenen Betrag bis zum Zahlungsziel ohne Abzüge auf das oben angegebene Konto. Bei Rückfragen wenden Sie sich bitte an uns.</t>
  </si>
  <si>
    <t xml:space="preserve">Hinweis: Noch nicht beglichene Abschlagsrechnungen werden separat angemahnt und sind nicht Bestandteil dieser Schlussrechnung.</t>
  </si>
  <si>
    <t xml:space="preserve">Legende: Gelbe Felder = Eingabe (bitte anpassen)  |  Schwarzer Text = Formel (automatisch)  |  Blauer Text = Eingabewert</t>
  </si>
  <si>
    <t xml:space="preserve">RESTBETRAG-KALKULATOR (Netto-Methode)</t>
  </si>
  <si>
    <t xml:space="preserve">EINGABEN (bitte anpassen)</t>
  </si>
  <si>
    <t xml:space="preserve">Gesamtauftragswert (Netto)</t>
  </si>
  <si>
    <t xml:space="preserve">Abschlag 1 – Nettobetrag</t>
  </si>
  <si>
    <t xml:space="preserve">Abschlag 2 – Nettobetrag</t>
  </si>
  <si>
    <t xml:space="preserve">Abschlag 3 – Nettobetrag</t>
  </si>
  <si>
    <t xml:space="preserve">Abschlag 4 – Nettobetrag</t>
  </si>
  <si>
    <t xml:space="preserve">Abschlag 5 – Nettobetrag</t>
  </si>
  <si>
    <t xml:space="preserve">Umsatzsteuersatz</t>
  </si>
  <si>
    <t xml:space="preserve">ERGEBNISSE (Netto-Verrechnungsmethode)</t>
  </si>
  <si>
    <t xml:space="preserve">Summe aller Abschläge (Netto)</t>
  </si>
  <si>
    <t xml:space="preserve">Darauf entfallende Umsatzsteuer</t>
  </si>
  <si>
    <t xml:space="preserve">FINALER ZAHLBETRAG (BRUTTO)</t>
  </si>
  <si>
    <t xml:space="preserve">Formel (Netto-Verrechnung):</t>
  </si>
  <si>
    <t xml:space="preserve">Restbetrag (Brutto) = (Gesamtnetto – Summe Nettoabschläge) × (1 + Steuersatz)</t>
  </si>
  <si>
    <t xml:space="preserve">Legende: Gelbe Felder = Eingabe  |  Blauer Text = Eingabewert  |  Schwarzer Text = Formel</t>
  </si>
  <si>
    <t xml:space="preserve">CHECKLISTE: Rechtssichere Schlussrechnung</t>
  </si>
  <si>
    <t xml:space="preserve">A. Pflichtangaben nach § 14 Abs. 4 UStG</t>
  </si>
  <si>
    <t xml:space="preserve">Status</t>
  </si>
  <si>
    <t xml:space="preserve">Pflichtangabe</t>
  </si>
  <si>
    <t xml:space="preserve">Erläuterung / Fundstelle</t>
  </si>
  <si>
    <t xml:space="preserve">Offen</t>
  </si>
  <si>
    <t xml:space="preserve">Vollständiger Name &amp; Anschrift des Leistenden</t>
  </si>
  <si>
    <t xml:space="preserve">§ 14 Abs. 4 Nr. 1 UStG</t>
  </si>
  <si>
    <t xml:space="preserve">Vollständiger Name &amp; Anschrift des Empfängers</t>
  </si>
  <si>
    <t xml:space="preserve">Steuernummer oder USt-IdNr.</t>
  </si>
  <si>
    <t xml:space="preserve">§ 14 Abs. 4 Nr. 2 UStG</t>
  </si>
  <si>
    <t xml:space="preserve">Ausstellungsdatum der Rechnung</t>
  </si>
  <si>
    <t xml:space="preserve">§ 14 Abs. 4 Nr. 3 UStG</t>
  </si>
  <si>
    <t xml:space="preserve">Fortlaufende, einmalige Rechnungsnummer</t>
  </si>
  <si>
    <t xml:space="preserve">§ 14 Abs. 4 Nr. 4 UStG</t>
  </si>
  <si>
    <t xml:space="preserve">Menge &amp; Art der gelieferten Leistung</t>
  </si>
  <si>
    <t xml:space="preserve">§ 14 Abs. 4 Nr. 5 UStG</t>
  </si>
  <si>
    <t xml:space="preserve">Zeitpunkt der Leistung / Leistungszeitraum</t>
  </si>
  <si>
    <t xml:space="preserve">§ 14 Abs. 4 Nr. 6 UStG</t>
  </si>
  <si>
    <t xml:space="preserve">Netto-Entgelt aufgeschlüsselt nach Steuersätzen</t>
  </si>
  <si>
    <t xml:space="preserve">§ 14 Abs. 4 Nr. 7 UStG</t>
  </si>
  <si>
    <t xml:space="preserve">Anzuwendender Umsatzsteuersatz</t>
  </si>
  <si>
    <t xml:space="preserve">§ 14 Abs. 4 Nr. 8 UStG</t>
  </si>
  <si>
    <t xml:space="preserve">Auf das Entgelt entfallender Steuerbetrag</t>
  </si>
  <si>
    <t xml:space="preserve">B. Spezifische Angaben für die Schlussrechnung</t>
  </si>
  <si>
    <t xml:space="preserve">Angabe</t>
  </si>
  <si>
    <t xml:space="preserve">Erläuterung</t>
  </si>
  <si>
    <t xml:space="preserve">Eindeutige Kennzeichnung als "Schlussrechnung"</t>
  </si>
  <si>
    <t xml:space="preserve">Titel des Dokuments klar als Schlussrechnung/Endabrechnung</t>
  </si>
  <si>
    <t xml:space="preserve">Gesamtnetto-Auftragswert ausgewiesen</t>
  </si>
  <si>
    <t xml:space="preserve">Vollständiger Auftragswert vor Abzug der Abschläge</t>
  </si>
  <si>
    <t xml:space="preserve">Alle Abschlagsrechnungen einzeln aufgelistet</t>
  </si>
  <si>
    <t xml:space="preserve">Mit Rechnungsnummer und Datum jeder Abschlagsrechnung</t>
  </si>
  <si>
    <t xml:space="preserve">Netto-Verrechnung angewendet (empfohlen)</t>
  </si>
  <si>
    <t xml:space="preserve">USt wird nur auf den verbleibenden Restbetrag berechnet</t>
  </si>
  <si>
    <t xml:space="preserve">USt korrekt auf den Restbetrag berechnet</t>
  </si>
  <si>
    <t xml:space="preserve">Nicht auf den Gesamtbetrag – Netto-Verrechnungsmethode</t>
  </si>
  <si>
    <t xml:space="preserve">Offene Abschläge separat ausgewiesen/angemahnt</t>
  </si>
  <si>
    <t xml:space="preserve">Auch unbezahlte Abschläge sind in der SR abzuziehen</t>
  </si>
  <si>
    <t xml:space="preserve">VOB-Fristen eingehalten (Baugewerbe)</t>
  </si>
  <si>
    <t xml:space="preserve">Z.B. 12 Werktage bei Leistungen bis 3 Monate Ausführung</t>
  </si>
  <si>
    <t xml:space="preserve">C. Typische Fehlerquellen – Ampel-Prüfung</t>
  </si>
  <si>
    <t xml:space="preserve">Risiko</t>
  </si>
  <si>
    <t xml:space="preserve">Fehlerquelle</t>
  </si>
  <si>
    <t xml:space="preserve">Konsequenz / Abhilfe</t>
  </si>
  <si>
    <t xml:space="preserve">HOCH</t>
  </si>
  <si>
    <t xml:space="preserve">USt auf Bruttobetrag statt Restbetrag berechnet</t>
  </si>
  <si>
    <t xml:space="preserve">Falscher USt-Ausweis; Korrekturrechnungen erforderlich</t>
  </si>
  <si>
    <t xml:space="preserve">Fehlende Rechnungsnummern der Abschläge</t>
  </si>
  <si>
    <t xml:space="preserve">Finanzamt: kein lückenloser Nachweis; Vorsteuer gefährdet</t>
  </si>
  <si>
    <t xml:space="preserve">Nicht abgezogene Abschlagsrechnungen</t>
  </si>
  <si>
    <t xml:space="preserve">Doppelzahlung durch Kunden; rechtliche Streitigkeiten</t>
  </si>
  <si>
    <t xml:space="preserve">MITTEL</t>
  </si>
  <si>
    <t xml:space="preserve">Fehlendes Ausstellungsdatum einer Abschlagsrechnung</t>
  </si>
  <si>
    <t xml:space="preserve">Nachreichung nötig; Zahlungsverzögerung</t>
  </si>
  <si>
    <t xml:space="preserve">Kein Hinweis auf offene Abschläge</t>
  </si>
  <si>
    <t xml:space="preserve">Unklare Zahlungssituation; Mahnprozess notwendig</t>
  </si>
  <si>
    <t xml:space="preserve">NIEDRIG</t>
  </si>
  <si>
    <t xml:space="preserve">VOB-Fristen im Baugewerbe versäumt</t>
  </si>
  <si>
    <t xml:space="preserve">Auftraggeber kann SR auf Kosten des AN erstellen</t>
  </si>
  <si>
    <t xml:space="preserve">Legende Status-Dropdown: Erledigt | Offen | Nicht zutreffend   – Bitte für jede Zeile den Status aus dem Dropdown wählen (gelbe Felder).</t>
  </si>
  <si>
    <t xml:space="preserve">ABSCHLAGSRECHNUNGEN – ÜBERSICHT &amp; VERFOLGUNG</t>
  </si>
  <si>
    <t xml:space="preserve">PROJEKT: IT-Infrastruktur Upgrade  |  Auftragswert (Netto): 10.000,00 €</t>
  </si>
  <si>
    <t xml:space="preserve">Nr.</t>
  </si>
  <si>
    <t xml:space="preserve">USt (19%)</t>
  </si>
  <si>
    <t xml:space="preserve">Bruttobetrag</t>
  </si>
  <si>
    <t xml:space="preserve">Zahlungsdatum</t>
  </si>
  <si>
    <t xml:space="preserve">Bezahlt</t>
  </si>
  <si>
    <t xml:space="preserve">SUMME ABSCHLAGSRECHNUNGEN</t>
  </si>
  <si>
    <t xml:space="preserve">Abschlagsquote (% des Gesamtauftrags)</t>
  </si>
  <si>
    <t xml:space="preserve">Legende: Gelbe Felder = Eingabe  |  Schwarzer Text = Formel  |  Blauer Text = Eingabewert  |  Zahlungsstatus manuell pflegen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</si>
</sst>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&quot; €&quot;;\(#,##0.00&quot; €)&quot;;\-"/>
    <numFmt numFmtId="167" formatCode="0.0%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7F7F7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2F549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FF0000"/>
      <name val="Arial"/>
      <family val="0"/>
      <charset val="1"/>
    </font>
    <font>
      <b val="true"/>
      <sz val="9"/>
      <color rgb="FFED7D31"/>
      <name val="Arial"/>
      <family val="0"/>
      <charset val="1"/>
    </font>
    <font>
      <b val="true"/>
      <sz val="9"/>
      <color rgb="FF70AD47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2E75B6"/>
      </patternFill>
    </fill>
    <fill>
      <patternFill patternType="solid">
        <fgColor rgb="FFFFFF00"/>
        <bgColor rgb="FFFFFF00"/>
      </patternFill>
    </fill>
    <fill>
      <patternFill patternType="solid">
        <fgColor rgb="FF2E75B6"/>
        <bgColor rgb="FF2F549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6E4F0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4"/>
    <col collapsed="false" customWidth="true" hidden="false" outlineLevel="0" max="5" min="4" style="0" width="1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</row>
    <row r="3" customFormat="false" ht="7.5" hidden="false" customHeight="true" outlineLevel="0" collapsed="false"/>
    <row r="4" customFormat="false" ht="18" hidden="false" customHeight="true" outlineLevel="0" collapsed="false">
      <c r="B4" s="2" t="s">
        <v>1</v>
      </c>
      <c r="C4" s="2"/>
      <c r="D4" s="2" t="s">
        <v>2</v>
      </c>
      <c r="E4" s="2"/>
    </row>
    <row r="5" customFormat="false" ht="16.5" hidden="false" customHeight="true" outlineLevel="0" collapsed="false">
      <c r="B5" s="3" t="s">
        <v>3</v>
      </c>
      <c r="C5" s="4" t="s">
        <v>4</v>
      </c>
      <c r="D5" s="3" t="s">
        <v>3</v>
      </c>
      <c r="E5" s="4" t="s">
        <v>5</v>
      </c>
    </row>
    <row r="6" customFormat="false" ht="16.5" hidden="false" customHeight="true" outlineLevel="0" collapsed="false">
      <c r="B6" s="3" t="s">
        <v>6</v>
      </c>
      <c r="C6" s="4" t="s">
        <v>7</v>
      </c>
      <c r="D6" s="3" t="s">
        <v>6</v>
      </c>
      <c r="E6" s="4" t="s">
        <v>8</v>
      </c>
    </row>
    <row r="7" customFormat="false" ht="16.5" hidden="false" customHeight="true" outlineLevel="0" collapsed="false">
      <c r="B7" s="3" t="s">
        <v>9</v>
      </c>
      <c r="C7" s="4" t="s">
        <v>10</v>
      </c>
      <c r="D7" s="3" t="s">
        <v>9</v>
      </c>
      <c r="E7" s="4" t="s">
        <v>11</v>
      </c>
    </row>
    <row r="8" customFormat="false" ht="16.5" hidden="false" customHeight="true" outlineLevel="0" collapsed="false">
      <c r="B8" s="3" t="s">
        <v>12</v>
      </c>
      <c r="C8" s="4" t="s">
        <v>13</v>
      </c>
      <c r="D8" s="3" t="s">
        <v>14</v>
      </c>
      <c r="E8" s="4" t="s">
        <v>15</v>
      </c>
    </row>
    <row r="9" customFormat="false" ht="16.5" hidden="false" customHeight="true" outlineLevel="0" collapsed="false">
      <c r="B9" s="3" t="s">
        <v>16</v>
      </c>
      <c r="C9" s="4" t="s">
        <v>17</v>
      </c>
      <c r="D9" s="3" t="s">
        <v>18</v>
      </c>
      <c r="E9" s="4" t="s">
        <v>19</v>
      </c>
    </row>
    <row r="10" customFormat="false" ht="16.5" hidden="false" customHeight="true" outlineLevel="0" collapsed="false">
      <c r="B10" s="3" t="s">
        <v>20</v>
      </c>
      <c r="C10" s="4" t="s">
        <v>21</v>
      </c>
      <c r="D10" s="3" t="s">
        <v>22</v>
      </c>
      <c r="E10" s="4" t="s">
        <v>23</v>
      </c>
    </row>
    <row r="11" customFormat="false" ht="16.5" hidden="false" customHeight="true" outlineLevel="0" collapsed="false">
      <c r="B11" s="3" t="s">
        <v>24</v>
      </c>
      <c r="C11" s="4" t="s">
        <v>25</v>
      </c>
      <c r="D11" s="3"/>
      <c r="E11" s="4"/>
    </row>
    <row r="12" customFormat="false" ht="7.5" hidden="false" customHeight="true" outlineLevel="0" collapsed="false"/>
    <row r="13" customFormat="false" ht="18" hidden="false" customHeight="true" outlineLevel="0" collapsed="false">
      <c r="B13" s="2" t="s">
        <v>26</v>
      </c>
      <c r="C13" s="2"/>
      <c r="D13" s="2"/>
      <c r="E13" s="2"/>
    </row>
    <row r="14" customFormat="false" ht="16.5" hidden="false" customHeight="true" outlineLevel="0" collapsed="false">
      <c r="B14" s="5" t="s">
        <v>27</v>
      </c>
      <c r="C14" s="5"/>
      <c r="D14" s="6" t="s">
        <v>28</v>
      </c>
      <c r="E14" s="6"/>
    </row>
    <row r="15" customFormat="false" ht="16.5" hidden="false" customHeight="true" outlineLevel="0" collapsed="false">
      <c r="B15" s="5" t="s">
        <v>29</v>
      </c>
      <c r="C15" s="5"/>
      <c r="D15" s="6" t="s">
        <v>30</v>
      </c>
      <c r="E15" s="6"/>
    </row>
    <row r="16" customFormat="false" ht="16.5" hidden="false" customHeight="true" outlineLevel="0" collapsed="false">
      <c r="B16" s="5" t="s">
        <v>31</v>
      </c>
      <c r="C16" s="5"/>
      <c r="D16" s="6" t="s">
        <v>32</v>
      </c>
      <c r="E16" s="6"/>
    </row>
    <row r="17" customFormat="false" ht="16.5" hidden="false" customHeight="true" outlineLevel="0" collapsed="false">
      <c r="B17" s="5" t="s">
        <v>33</v>
      </c>
      <c r="C17" s="5"/>
      <c r="D17" s="6" t="s">
        <v>34</v>
      </c>
      <c r="E17" s="6"/>
    </row>
    <row r="18" customFormat="false" ht="16.5" hidden="false" customHeight="true" outlineLevel="0" collapsed="false">
      <c r="B18" s="5" t="s">
        <v>35</v>
      </c>
      <c r="C18" s="5"/>
      <c r="D18" s="6" t="s">
        <v>36</v>
      </c>
      <c r="E18" s="6"/>
    </row>
    <row r="19" customFormat="false" ht="16.5" hidden="false" customHeight="true" outlineLevel="0" collapsed="false">
      <c r="B19" s="5" t="s">
        <v>37</v>
      </c>
      <c r="C19" s="5"/>
      <c r="D19" s="6" t="s">
        <v>38</v>
      </c>
      <c r="E19" s="6"/>
    </row>
    <row r="20" customFormat="false" ht="7.5" hidden="false" customHeight="true" outlineLevel="0" collapsed="false"/>
    <row r="21" customFormat="false" ht="18" hidden="false" customHeight="true" outlineLevel="0" collapsed="false">
      <c r="B21" s="2" t="s">
        <v>39</v>
      </c>
      <c r="C21" s="2"/>
      <c r="D21" s="2"/>
      <c r="E21" s="2"/>
    </row>
    <row r="22" customFormat="false" ht="19.5" hidden="false" customHeight="true" outlineLevel="0" collapsed="false">
      <c r="B22" s="7" t="s">
        <v>40</v>
      </c>
      <c r="C22" s="7" t="s">
        <v>41</v>
      </c>
      <c r="D22" s="7" t="s">
        <v>42</v>
      </c>
      <c r="E22" s="7" t="s">
        <v>43</v>
      </c>
    </row>
    <row r="23" customFormat="false" ht="16.5" hidden="false" customHeight="true" outlineLevel="0" collapsed="false">
      <c r="B23" s="8" t="s">
        <v>44</v>
      </c>
      <c r="C23" s="9" t="n">
        <v>1</v>
      </c>
      <c r="D23" s="10" t="n">
        <v>2000</v>
      </c>
      <c r="E23" s="11" t="n">
        <f aca="false">C23*D23</f>
        <v>2000</v>
      </c>
    </row>
    <row r="24" customFormat="false" ht="16.5" hidden="false" customHeight="true" outlineLevel="0" collapsed="false">
      <c r="B24" s="8" t="s">
        <v>45</v>
      </c>
      <c r="C24" s="9" t="n">
        <v>1</v>
      </c>
      <c r="D24" s="10" t="n">
        <v>3500</v>
      </c>
      <c r="E24" s="12" t="n">
        <f aca="false">C24*D24</f>
        <v>3500</v>
      </c>
    </row>
    <row r="25" customFormat="false" ht="16.5" hidden="false" customHeight="true" outlineLevel="0" collapsed="false">
      <c r="B25" s="8" t="s">
        <v>46</v>
      </c>
      <c r="C25" s="9" t="n">
        <v>1</v>
      </c>
      <c r="D25" s="10" t="n">
        <v>2800</v>
      </c>
      <c r="E25" s="11" t="n">
        <f aca="false">C25*D25</f>
        <v>2800</v>
      </c>
    </row>
    <row r="26" customFormat="false" ht="16.5" hidden="false" customHeight="true" outlineLevel="0" collapsed="false">
      <c r="B26" s="8" t="s">
        <v>47</v>
      </c>
      <c r="C26" s="9" t="n">
        <v>1</v>
      </c>
      <c r="D26" s="10" t="n">
        <v>700</v>
      </c>
      <c r="E26" s="12" t="n">
        <f aca="false">C26*D26</f>
        <v>700</v>
      </c>
    </row>
    <row r="27" customFormat="false" ht="16.5" hidden="false" customHeight="true" outlineLevel="0" collapsed="false">
      <c r="B27" s="8" t="s">
        <v>48</v>
      </c>
      <c r="C27" s="9" t="n">
        <v>1</v>
      </c>
      <c r="D27" s="10" t="n">
        <v>1000</v>
      </c>
      <c r="E27" s="11" t="n">
        <f aca="false">C27*D27</f>
        <v>1000</v>
      </c>
    </row>
    <row r="28" customFormat="false" ht="19.5" hidden="false" customHeight="true" outlineLevel="0" collapsed="false">
      <c r="B28" s="13" t="s">
        <v>49</v>
      </c>
      <c r="C28" s="13"/>
      <c r="D28" s="13"/>
      <c r="E28" s="14" t="n">
        <f aca="false">SUM(E23:E27)</f>
        <v>10000</v>
      </c>
    </row>
    <row r="29" customFormat="false" ht="7.5" hidden="false" customHeight="true" outlineLevel="0" collapsed="false"/>
    <row r="30" customFormat="false" ht="18" hidden="false" customHeight="true" outlineLevel="0" collapsed="false">
      <c r="B30" s="2" t="s">
        <v>50</v>
      </c>
      <c r="C30" s="2"/>
      <c r="D30" s="2"/>
      <c r="E30" s="2"/>
    </row>
    <row r="31" customFormat="false" ht="19.5" hidden="false" customHeight="true" outlineLevel="0" collapsed="false">
      <c r="B31" s="15" t="s">
        <v>51</v>
      </c>
      <c r="C31" s="15" t="s">
        <v>27</v>
      </c>
      <c r="D31" s="15" t="s">
        <v>52</v>
      </c>
      <c r="E31" s="15" t="s">
        <v>53</v>
      </c>
    </row>
    <row r="32" customFormat="false" ht="16.5" hidden="false" customHeight="true" outlineLevel="0" collapsed="false">
      <c r="B32" s="16" t="s">
        <v>54</v>
      </c>
      <c r="C32" s="17" t="s">
        <v>55</v>
      </c>
      <c r="D32" s="17" t="s">
        <v>56</v>
      </c>
      <c r="E32" s="10" t="n">
        <v>3000</v>
      </c>
    </row>
    <row r="33" customFormat="false" ht="16.5" hidden="false" customHeight="true" outlineLevel="0" collapsed="false">
      <c r="B33" s="18" t="s">
        <v>57</v>
      </c>
      <c r="C33" s="17" t="s">
        <v>58</v>
      </c>
      <c r="D33" s="17" t="s">
        <v>59</v>
      </c>
      <c r="E33" s="10" t="n">
        <v>1000</v>
      </c>
    </row>
    <row r="34" customFormat="false" ht="16.5" hidden="false" customHeight="true" outlineLevel="0" collapsed="false">
      <c r="B34" s="16" t="s">
        <v>60</v>
      </c>
      <c r="C34" s="17"/>
      <c r="D34" s="17"/>
      <c r="E34" s="10" t="n">
        <v>0</v>
      </c>
    </row>
    <row r="35" customFormat="false" ht="16.5" hidden="false" customHeight="true" outlineLevel="0" collapsed="false">
      <c r="B35" s="18" t="s">
        <v>61</v>
      </c>
      <c r="C35" s="17"/>
      <c r="D35" s="17"/>
      <c r="E35" s="10" t="n">
        <v>0</v>
      </c>
    </row>
    <row r="36" customFormat="false" ht="16.5" hidden="false" customHeight="true" outlineLevel="0" collapsed="false">
      <c r="B36" s="16" t="s">
        <v>62</v>
      </c>
      <c r="C36" s="17"/>
      <c r="D36" s="17"/>
      <c r="E36" s="10" t="n">
        <v>0</v>
      </c>
    </row>
    <row r="37" customFormat="false" ht="18" hidden="false" customHeight="true" outlineLevel="0" collapsed="false">
      <c r="B37" s="13" t="s">
        <v>63</v>
      </c>
      <c r="C37" s="13"/>
      <c r="D37" s="13"/>
      <c r="E37" s="14" t="n">
        <f aca="false">SUM(E32:E36)</f>
        <v>4000</v>
      </c>
    </row>
    <row r="38" customFormat="false" ht="7.5" hidden="false" customHeight="true" outlineLevel="0" collapsed="false"/>
    <row r="39" customFormat="false" ht="18" hidden="false" customHeight="true" outlineLevel="0" collapsed="false">
      <c r="B39" s="2" t="s">
        <v>64</v>
      </c>
      <c r="C39" s="2"/>
      <c r="D39" s="2"/>
      <c r="E39" s="2"/>
    </row>
    <row r="40" customFormat="false" ht="18" hidden="false" customHeight="true" outlineLevel="0" collapsed="false">
      <c r="B40" s="19" t="s">
        <v>65</v>
      </c>
      <c r="C40" s="19"/>
      <c r="D40" s="19"/>
      <c r="E40" s="20" t="n">
        <v>0.19</v>
      </c>
    </row>
    <row r="41" customFormat="false" ht="18" hidden="false" customHeight="true" outlineLevel="0" collapsed="false">
      <c r="B41" s="13" t="s">
        <v>66</v>
      </c>
      <c r="C41" s="13"/>
      <c r="D41" s="13"/>
      <c r="E41" s="14" t="n">
        <f aca="false">E28-E37</f>
        <v>6000</v>
      </c>
    </row>
    <row r="42" customFormat="false" ht="18" hidden="false" customHeight="true" outlineLevel="0" collapsed="false">
      <c r="B42" s="21" t="s">
        <v>67</v>
      </c>
      <c r="C42" s="21"/>
      <c r="D42" s="21"/>
      <c r="E42" s="12" t="n">
        <f aca="false">E41*E40</f>
        <v>1140</v>
      </c>
    </row>
    <row r="43" customFormat="false" ht="24" hidden="false" customHeight="true" outlineLevel="0" collapsed="false">
      <c r="B43" s="22" t="s">
        <v>68</v>
      </c>
      <c r="C43" s="22"/>
      <c r="D43" s="22"/>
      <c r="E43" s="23" t="n">
        <f aca="false">E41+E42</f>
        <v>7140</v>
      </c>
    </row>
    <row r="44" customFormat="false" ht="7.5" hidden="false" customHeight="true" outlineLevel="0" collapsed="false"/>
    <row r="45" customFormat="false" ht="18" hidden="false" customHeight="true" outlineLevel="0" collapsed="false">
      <c r="B45" s="2" t="s">
        <v>69</v>
      </c>
      <c r="C45" s="2"/>
      <c r="D45" s="2"/>
      <c r="E45" s="2"/>
    </row>
    <row r="46" customFormat="false" ht="39.75" hidden="false" customHeight="true" outlineLevel="0" collapsed="false">
      <c r="B46" s="24" t="s">
        <v>70</v>
      </c>
      <c r="C46" s="24"/>
      <c r="D46" s="24"/>
      <c r="E46" s="24"/>
    </row>
    <row r="47" customFormat="false" ht="7.5" hidden="false" customHeight="true" outlineLevel="0" collapsed="false"/>
    <row r="48" customFormat="false" ht="18" hidden="false" customHeight="true" outlineLevel="0" collapsed="false">
      <c r="B48" s="25" t="s">
        <v>71</v>
      </c>
      <c r="C48" s="25"/>
      <c r="D48" s="25"/>
      <c r="E48" s="25"/>
    </row>
    <row r="49" customFormat="false" ht="18" hidden="false" customHeight="true" outlineLevel="0" collapsed="false"/>
    <row r="50" customFormat="false" ht="13.5" hidden="false" customHeight="true" outlineLevel="0" collapsed="false">
      <c r="B50" s="26" t="s">
        <v>72</v>
      </c>
      <c r="C50" s="26"/>
      <c r="D50" s="26"/>
      <c r="E50" s="26"/>
    </row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29">
    <mergeCell ref="B2:E2"/>
    <mergeCell ref="B4:C4"/>
    <mergeCell ref="D4:E4"/>
    <mergeCell ref="B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1:E21"/>
    <mergeCell ref="B28:D28"/>
    <mergeCell ref="B30:E30"/>
    <mergeCell ref="B37:D37"/>
    <mergeCell ref="B39:E39"/>
    <mergeCell ref="B40:D40"/>
    <mergeCell ref="B41:D41"/>
    <mergeCell ref="B42:D42"/>
    <mergeCell ref="B43:D43"/>
    <mergeCell ref="B45:E45"/>
    <mergeCell ref="B46:E46"/>
    <mergeCell ref="B48:E48"/>
    <mergeCell ref="B50:E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4"/>
    <col collapsed="false" customWidth="true" hidden="false" outlineLevel="0" max="4" min="4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7" t="s">
        <v>73</v>
      </c>
      <c r="C2" s="27"/>
    </row>
    <row r="3" customFormat="false" ht="7.5" hidden="false" customHeight="true" outlineLevel="0" collapsed="false"/>
    <row r="4" customFormat="false" ht="18" hidden="false" customHeight="true" outlineLevel="0" collapsed="false">
      <c r="B4" s="2" t="s">
        <v>74</v>
      </c>
      <c r="C4" s="2"/>
    </row>
    <row r="5" customFormat="false" ht="18" hidden="false" customHeight="true" outlineLevel="0" collapsed="false">
      <c r="B5" s="18" t="s">
        <v>75</v>
      </c>
      <c r="C5" s="10" t="n">
        <v>10000</v>
      </c>
    </row>
    <row r="6" customFormat="false" ht="18" hidden="false" customHeight="true" outlineLevel="0" collapsed="false">
      <c r="B6" s="18" t="s">
        <v>76</v>
      </c>
      <c r="C6" s="10" t="n">
        <v>3000</v>
      </c>
    </row>
    <row r="7" customFormat="false" ht="18" hidden="false" customHeight="true" outlineLevel="0" collapsed="false">
      <c r="B7" s="18" t="s">
        <v>77</v>
      </c>
      <c r="C7" s="10" t="n">
        <v>1000</v>
      </c>
    </row>
    <row r="8" customFormat="false" ht="18" hidden="false" customHeight="true" outlineLevel="0" collapsed="false">
      <c r="B8" s="18" t="s">
        <v>78</v>
      </c>
      <c r="C8" s="10" t="n">
        <v>0</v>
      </c>
    </row>
    <row r="9" customFormat="false" ht="18" hidden="false" customHeight="true" outlineLevel="0" collapsed="false">
      <c r="B9" s="18" t="s">
        <v>79</v>
      </c>
      <c r="C9" s="10" t="n">
        <v>0</v>
      </c>
    </row>
    <row r="10" customFormat="false" ht="18" hidden="false" customHeight="true" outlineLevel="0" collapsed="false">
      <c r="B10" s="18" t="s">
        <v>80</v>
      </c>
      <c r="C10" s="10" t="n">
        <v>0</v>
      </c>
    </row>
    <row r="11" customFormat="false" ht="18" hidden="false" customHeight="true" outlineLevel="0" collapsed="false">
      <c r="B11" s="18" t="s">
        <v>81</v>
      </c>
      <c r="C11" s="20" t="n">
        <v>0.19</v>
      </c>
    </row>
    <row r="12" customFormat="false" ht="18" hidden="false" customHeight="true" outlineLevel="0" collapsed="false"/>
    <row r="13" customFormat="false" ht="18" hidden="false" customHeight="true" outlineLevel="0" collapsed="false">
      <c r="B13" s="2" t="s">
        <v>82</v>
      </c>
      <c r="C13" s="2"/>
    </row>
    <row r="14" customFormat="false" ht="18" hidden="false" customHeight="true" outlineLevel="0" collapsed="false">
      <c r="B14" s="18" t="s">
        <v>83</v>
      </c>
      <c r="C14" s="28" t="n">
        <f aca="false">C6+C7+C8+C9+C10</f>
        <v>4000</v>
      </c>
    </row>
    <row r="15" customFormat="false" ht="18" hidden="false" customHeight="true" outlineLevel="0" collapsed="false">
      <c r="B15" s="29" t="s">
        <v>66</v>
      </c>
      <c r="C15" s="14" t="n">
        <f aca="false">C5-C14</f>
        <v>6000</v>
      </c>
    </row>
    <row r="16" customFormat="false" ht="18" hidden="false" customHeight="true" outlineLevel="0" collapsed="false">
      <c r="B16" s="18" t="s">
        <v>84</v>
      </c>
      <c r="C16" s="28" t="n">
        <f aca="false">C15*C11</f>
        <v>1140</v>
      </c>
    </row>
    <row r="17" customFormat="false" ht="25.5" hidden="false" customHeight="true" outlineLevel="0" collapsed="false">
      <c r="B17" s="30" t="s">
        <v>85</v>
      </c>
      <c r="C17" s="23" t="n">
        <f aca="false">C15+C16</f>
        <v>7140</v>
      </c>
    </row>
    <row r="18" customFormat="false" ht="18" hidden="false" customHeight="true" outlineLevel="0" collapsed="false"/>
    <row r="19" customFormat="false" ht="18" hidden="false" customHeight="true" outlineLevel="0" collapsed="false">
      <c r="B19" s="31" t="s">
        <v>86</v>
      </c>
      <c r="C19" s="31"/>
    </row>
    <row r="20" customFormat="false" ht="21.75" hidden="false" customHeight="true" outlineLevel="0" collapsed="false">
      <c r="B20" s="32" t="s">
        <v>87</v>
      </c>
      <c r="C20" s="32"/>
    </row>
    <row r="21" customFormat="false" ht="18" hidden="false" customHeight="true" outlineLevel="0" collapsed="false"/>
    <row r="22" customFormat="false" ht="13.5" hidden="false" customHeight="true" outlineLevel="0" collapsed="false">
      <c r="B22" s="26" t="s">
        <v>88</v>
      </c>
      <c r="C22" s="26"/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</sheetData>
  <mergeCells count="6">
    <mergeCell ref="B2:C2"/>
    <mergeCell ref="B4:C4"/>
    <mergeCell ref="B13:C13"/>
    <mergeCell ref="B19:C19"/>
    <mergeCell ref="B20:C20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42"/>
    <col collapsed="false" customWidth="true" hidden="false" outlineLevel="0" max="4" min="4" style="0" width="38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7" t="s">
        <v>89</v>
      </c>
      <c r="C2" s="27"/>
      <c r="D2" s="27"/>
    </row>
    <row r="3" customFormat="false" ht="7.5" hidden="false" customHeight="true" outlineLevel="0" collapsed="false"/>
    <row r="4" customFormat="false" ht="18" hidden="false" customHeight="true" outlineLevel="0" collapsed="false">
      <c r="B4" s="2" t="s">
        <v>90</v>
      </c>
      <c r="C4" s="2"/>
      <c r="D4" s="2"/>
    </row>
    <row r="5" customFormat="false" ht="18" hidden="false" customHeight="true" outlineLevel="0" collapsed="false">
      <c r="B5" s="33" t="s">
        <v>91</v>
      </c>
      <c r="C5" s="33" t="s">
        <v>92</v>
      </c>
      <c r="D5" s="33" t="s">
        <v>93</v>
      </c>
    </row>
    <row r="6" customFormat="false" ht="18" hidden="false" customHeight="true" outlineLevel="0" collapsed="false">
      <c r="B6" s="34" t="s">
        <v>94</v>
      </c>
      <c r="C6" s="35" t="s">
        <v>95</v>
      </c>
      <c r="D6" s="36" t="s">
        <v>96</v>
      </c>
    </row>
    <row r="7" customFormat="false" ht="18" hidden="false" customHeight="true" outlineLevel="0" collapsed="false">
      <c r="B7" s="34" t="s">
        <v>94</v>
      </c>
      <c r="C7" s="29" t="s">
        <v>97</v>
      </c>
      <c r="D7" s="37" t="s">
        <v>96</v>
      </c>
    </row>
    <row r="8" customFormat="false" ht="18" hidden="false" customHeight="true" outlineLevel="0" collapsed="false">
      <c r="B8" s="34" t="s">
        <v>94</v>
      </c>
      <c r="C8" s="35" t="s">
        <v>98</v>
      </c>
      <c r="D8" s="36" t="s">
        <v>99</v>
      </c>
    </row>
    <row r="9" customFormat="false" ht="18" hidden="false" customHeight="true" outlineLevel="0" collapsed="false">
      <c r="B9" s="34" t="s">
        <v>94</v>
      </c>
      <c r="C9" s="29" t="s">
        <v>100</v>
      </c>
      <c r="D9" s="37" t="s">
        <v>101</v>
      </c>
    </row>
    <row r="10" customFormat="false" ht="18" hidden="false" customHeight="true" outlineLevel="0" collapsed="false">
      <c r="B10" s="34" t="s">
        <v>94</v>
      </c>
      <c r="C10" s="35" t="s">
        <v>102</v>
      </c>
      <c r="D10" s="36" t="s">
        <v>103</v>
      </c>
    </row>
    <row r="11" customFormat="false" ht="18" hidden="false" customHeight="true" outlineLevel="0" collapsed="false">
      <c r="B11" s="34" t="s">
        <v>94</v>
      </c>
      <c r="C11" s="29" t="s">
        <v>104</v>
      </c>
      <c r="D11" s="37" t="s">
        <v>105</v>
      </c>
    </row>
    <row r="12" customFormat="false" ht="18" hidden="false" customHeight="true" outlineLevel="0" collapsed="false">
      <c r="B12" s="34" t="s">
        <v>94</v>
      </c>
      <c r="C12" s="35" t="s">
        <v>106</v>
      </c>
      <c r="D12" s="36" t="s">
        <v>107</v>
      </c>
    </row>
    <row r="13" customFormat="false" ht="18" hidden="false" customHeight="true" outlineLevel="0" collapsed="false">
      <c r="B13" s="34" t="s">
        <v>94</v>
      </c>
      <c r="C13" s="29" t="s">
        <v>108</v>
      </c>
      <c r="D13" s="37" t="s">
        <v>109</v>
      </c>
    </row>
    <row r="14" customFormat="false" ht="18" hidden="false" customHeight="true" outlineLevel="0" collapsed="false">
      <c r="B14" s="34" t="s">
        <v>94</v>
      </c>
      <c r="C14" s="35" t="s">
        <v>110</v>
      </c>
      <c r="D14" s="36" t="s">
        <v>111</v>
      </c>
    </row>
    <row r="15" customFormat="false" ht="18" hidden="false" customHeight="true" outlineLevel="0" collapsed="false">
      <c r="B15" s="34" t="s">
        <v>94</v>
      </c>
      <c r="C15" s="29" t="s">
        <v>112</v>
      </c>
      <c r="D15" s="37" t="s">
        <v>111</v>
      </c>
    </row>
    <row r="16" customFormat="false" ht="18" hidden="false" customHeight="true" outlineLevel="0" collapsed="false"/>
    <row r="17" customFormat="false" ht="18" hidden="false" customHeight="true" outlineLevel="0" collapsed="false">
      <c r="B17" s="2" t="s">
        <v>113</v>
      </c>
      <c r="C17" s="2"/>
      <c r="D17" s="2"/>
    </row>
    <row r="18" customFormat="false" ht="18" hidden="false" customHeight="true" outlineLevel="0" collapsed="false">
      <c r="B18" s="33" t="s">
        <v>91</v>
      </c>
      <c r="C18" s="33" t="s">
        <v>114</v>
      </c>
      <c r="D18" s="33" t="s">
        <v>115</v>
      </c>
    </row>
    <row r="19" customFormat="false" ht="18" hidden="false" customHeight="true" outlineLevel="0" collapsed="false">
      <c r="B19" s="34" t="s">
        <v>94</v>
      </c>
      <c r="C19" s="35" t="s">
        <v>116</v>
      </c>
      <c r="D19" s="36" t="s">
        <v>117</v>
      </c>
    </row>
    <row r="20" customFormat="false" ht="18" hidden="false" customHeight="true" outlineLevel="0" collapsed="false">
      <c r="B20" s="34" t="s">
        <v>94</v>
      </c>
      <c r="C20" s="29" t="s">
        <v>118</v>
      </c>
      <c r="D20" s="37" t="s">
        <v>119</v>
      </c>
    </row>
    <row r="21" customFormat="false" ht="18" hidden="false" customHeight="true" outlineLevel="0" collapsed="false">
      <c r="B21" s="34" t="s">
        <v>94</v>
      </c>
      <c r="C21" s="35" t="s">
        <v>120</v>
      </c>
      <c r="D21" s="36" t="s">
        <v>121</v>
      </c>
    </row>
    <row r="22" customFormat="false" ht="18" hidden="false" customHeight="true" outlineLevel="0" collapsed="false">
      <c r="B22" s="34" t="s">
        <v>94</v>
      </c>
      <c r="C22" s="29" t="s">
        <v>122</v>
      </c>
      <c r="D22" s="37" t="s">
        <v>123</v>
      </c>
    </row>
    <row r="23" customFormat="false" ht="18" hidden="false" customHeight="true" outlineLevel="0" collapsed="false">
      <c r="B23" s="34" t="s">
        <v>94</v>
      </c>
      <c r="C23" s="35" t="s">
        <v>124</v>
      </c>
      <c r="D23" s="36" t="s">
        <v>125</v>
      </c>
    </row>
    <row r="24" customFormat="false" ht="18" hidden="false" customHeight="true" outlineLevel="0" collapsed="false">
      <c r="B24" s="34" t="s">
        <v>94</v>
      </c>
      <c r="C24" s="29" t="s">
        <v>126</v>
      </c>
      <c r="D24" s="37" t="s">
        <v>127</v>
      </c>
    </row>
    <row r="25" customFormat="false" ht="18" hidden="false" customHeight="true" outlineLevel="0" collapsed="false">
      <c r="B25" s="34" t="s">
        <v>94</v>
      </c>
      <c r="C25" s="35" t="s">
        <v>128</v>
      </c>
      <c r="D25" s="36" t="s">
        <v>129</v>
      </c>
    </row>
    <row r="26" customFormat="false" ht="18" hidden="false" customHeight="true" outlineLevel="0" collapsed="false"/>
    <row r="27" customFormat="false" ht="18" hidden="false" customHeight="true" outlineLevel="0" collapsed="false">
      <c r="B27" s="2" t="s">
        <v>130</v>
      </c>
      <c r="C27" s="2"/>
      <c r="D27" s="2"/>
    </row>
    <row r="28" customFormat="false" ht="18" hidden="false" customHeight="true" outlineLevel="0" collapsed="false">
      <c r="B28" s="33" t="s">
        <v>131</v>
      </c>
      <c r="C28" s="33" t="s">
        <v>132</v>
      </c>
      <c r="D28" s="33" t="s">
        <v>133</v>
      </c>
    </row>
    <row r="29" customFormat="false" ht="21.75" hidden="false" customHeight="true" outlineLevel="0" collapsed="false">
      <c r="B29" s="38" t="s">
        <v>134</v>
      </c>
      <c r="C29" s="35" t="s">
        <v>135</v>
      </c>
      <c r="D29" s="36" t="s">
        <v>136</v>
      </c>
    </row>
    <row r="30" customFormat="false" ht="21.75" hidden="false" customHeight="true" outlineLevel="0" collapsed="false">
      <c r="B30" s="39" t="s">
        <v>134</v>
      </c>
      <c r="C30" s="29" t="s">
        <v>137</v>
      </c>
      <c r="D30" s="37" t="s">
        <v>138</v>
      </c>
    </row>
    <row r="31" customFormat="false" ht="21.75" hidden="false" customHeight="true" outlineLevel="0" collapsed="false">
      <c r="B31" s="38" t="s">
        <v>134</v>
      </c>
      <c r="C31" s="35" t="s">
        <v>139</v>
      </c>
      <c r="D31" s="36" t="s">
        <v>140</v>
      </c>
    </row>
    <row r="32" customFormat="false" ht="21.75" hidden="false" customHeight="true" outlineLevel="0" collapsed="false">
      <c r="B32" s="40" t="s">
        <v>141</v>
      </c>
      <c r="C32" s="29" t="s">
        <v>142</v>
      </c>
      <c r="D32" s="37" t="s">
        <v>143</v>
      </c>
    </row>
    <row r="33" customFormat="false" ht="21.75" hidden="false" customHeight="true" outlineLevel="0" collapsed="false">
      <c r="B33" s="41" t="s">
        <v>141</v>
      </c>
      <c r="C33" s="35" t="s">
        <v>144</v>
      </c>
      <c r="D33" s="36" t="s">
        <v>145</v>
      </c>
    </row>
    <row r="34" customFormat="false" ht="21.75" hidden="false" customHeight="true" outlineLevel="0" collapsed="false">
      <c r="B34" s="42" t="s">
        <v>146</v>
      </c>
      <c r="C34" s="29" t="s">
        <v>147</v>
      </c>
      <c r="D34" s="37" t="s">
        <v>148</v>
      </c>
    </row>
    <row r="35" customFormat="false" ht="18" hidden="false" customHeight="true" outlineLevel="0" collapsed="false"/>
    <row r="36" customFormat="false" ht="18" hidden="false" customHeight="true" outlineLevel="0" collapsed="false">
      <c r="B36" s="26" t="s">
        <v>149</v>
      </c>
      <c r="C36" s="26"/>
      <c r="D36" s="26"/>
    </row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</sheetData>
  <mergeCells count="5">
    <mergeCell ref="B2:D2"/>
    <mergeCell ref="B4:D4"/>
    <mergeCell ref="B17:D17"/>
    <mergeCell ref="B27:D27"/>
    <mergeCell ref="B36:D36"/>
  </mergeCells>
  <dataValidations count="1">
    <dataValidation allowBlank="true" errorStyle="stop" operator="between" showDropDown="false" showErrorMessage="false" showInputMessage="false" sqref="B6:B15 B19:B25" type="list">
      <formula1>"Erledigt,Offen,Nicht zutreffend"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6" min="5" style="0" width="18"/>
    <col collapsed="false" customWidth="true" hidden="false" outlineLevel="0" max="8" min="7" style="0" width="16"/>
    <col collapsed="false" customWidth="true" hidden="false" outlineLevel="0" max="9" min="9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7" t="s">
        <v>150</v>
      </c>
      <c r="C2" s="27"/>
      <c r="D2" s="27"/>
      <c r="E2" s="27"/>
      <c r="F2" s="27"/>
      <c r="G2" s="27"/>
      <c r="H2" s="27"/>
    </row>
    <row r="3" customFormat="false" ht="7.5" hidden="false" customHeight="true" outlineLevel="0" collapsed="false"/>
    <row r="4" customFormat="false" ht="18" hidden="false" customHeight="true" outlineLevel="0" collapsed="false">
      <c r="B4" s="2" t="s">
        <v>151</v>
      </c>
      <c r="C4" s="2"/>
      <c r="D4" s="2"/>
      <c r="E4" s="2"/>
      <c r="F4" s="2"/>
      <c r="G4" s="2"/>
      <c r="H4" s="2"/>
    </row>
    <row r="5" customFormat="false" ht="19.5" hidden="false" customHeight="true" outlineLevel="0" collapsed="false">
      <c r="B5" s="33" t="s">
        <v>152</v>
      </c>
      <c r="C5" s="33" t="s">
        <v>27</v>
      </c>
      <c r="D5" s="33" t="s">
        <v>52</v>
      </c>
      <c r="E5" s="33" t="s">
        <v>53</v>
      </c>
      <c r="F5" s="33" t="s">
        <v>153</v>
      </c>
      <c r="G5" s="33" t="s">
        <v>154</v>
      </c>
      <c r="H5" s="33" t="s">
        <v>155</v>
      </c>
    </row>
    <row r="6" customFormat="false" ht="16.5" hidden="false" customHeight="true" outlineLevel="0" collapsed="false">
      <c r="B6" s="43" t="n">
        <v>1</v>
      </c>
      <c r="C6" s="17" t="s">
        <v>55</v>
      </c>
      <c r="D6" s="17" t="s">
        <v>56</v>
      </c>
      <c r="E6" s="10" t="n">
        <v>3000</v>
      </c>
      <c r="F6" s="11" t="n">
        <f aca="false">E6*0.19</f>
        <v>570</v>
      </c>
      <c r="G6" s="11" t="n">
        <f aca="false">E6+F6</f>
        <v>3570</v>
      </c>
      <c r="H6" s="17" t="s">
        <v>156</v>
      </c>
    </row>
    <row r="7" customFormat="false" ht="16.5" hidden="false" customHeight="true" outlineLevel="0" collapsed="false">
      <c r="B7" s="44" t="n">
        <v>2</v>
      </c>
      <c r="C7" s="17" t="s">
        <v>58</v>
      </c>
      <c r="D7" s="17" t="s">
        <v>59</v>
      </c>
      <c r="E7" s="10" t="n">
        <v>1000</v>
      </c>
      <c r="F7" s="12" t="n">
        <f aca="false">E7*0.19</f>
        <v>190</v>
      </c>
      <c r="G7" s="12" t="n">
        <f aca="false">E7+F7</f>
        <v>1190</v>
      </c>
      <c r="H7" s="17" t="s">
        <v>156</v>
      </c>
    </row>
    <row r="8" customFormat="false" ht="16.5" hidden="false" customHeight="true" outlineLevel="0" collapsed="false">
      <c r="B8" s="43" t="n">
        <v>3</v>
      </c>
      <c r="C8" s="17"/>
      <c r="D8" s="17"/>
      <c r="E8" s="10" t="n">
        <v>0</v>
      </c>
      <c r="F8" s="11" t="n">
        <f aca="false">E8*0.19</f>
        <v>0</v>
      </c>
      <c r="G8" s="11" t="n">
        <f aca="false">E8+F8</f>
        <v>0</v>
      </c>
      <c r="H8" s="17" t="s">
        <v>94</v>
      </c>
    </row>
    <row r="9" customFormat="false" ht="16.5" hidden="false" customHeight="true" outlineLevel="0" collapsed="false">
      <c r="B9" s="44" t="n">
        <v>4</v>
      </c>
      <c r="C9" s="17"/>
      <c r="D9" s="17"/>
      <c r="E9" s="10" t="n">
        <v>0</v>
      </c>
      <c r="F9" s="12" t="n">
        <f aca="false">E9*0.19</f>
        <v>0</v>
      </c>
      <c r="G9" s="12" t="n">
        <f aca="false">E9+F9</f>
        <v>0</v>
      </c>
      <c r="H9" s="17" t="s">
        <v>94</v>
      </c>
    </row>
    <row r="10" customFormat="false" ht="16.5" hidden="false" customHeight="true" outlineLevel="0" collapsed="false">
      <c r="B10" s="43" t="n">
        <v>5</v>
      </c>
      <c r="C10" s="17"/>
      <c r="D10" s="17"/>
      <c r="E10" s="10" t="n">
        <v>0</v>
      </c>
      <c r="F10" s="11" t="n">
        <f aca="false">E10*0.19</f>
        <v>0</v>
      </c>
      <c r="G10" s="11" t="n">
        <f aca="false">E10+F10</f>
        <v>0</v>
      </c>
      <c r="H10" s="17" t="s">
        <v>94</v>
      </c>
    </row>
    <row r="11" customFormat="false" ht="19.5" hidden="false" customHeight="true" outlineLevel="0" collapsed="false">
      <c r="B11" s="45" t="s">
        <v>157</v>
      </c>
      <c r="C11" s="45"/>
      <c r="D11" s="45"/>
      <c r="E11" s="46" t="n">
        <f aca="false">SUM(E6:E10)</f>
        <v>4000</v>
      </c>
      <c r="F11" s="46" t="n">
        <f aca="false">SUM(F6:F10)</f>
        <v>760</v>
      </c>
      <c r="G11" s="46" t="n">
        <f aca="false">SUM(G6:G10)</f>
        <v>4760</v>
      </c>
      <c r="H11" s="47"/>
    </row>
    <row r="12" customFormat="false" ht="18" hidden="false" customHeight="true" outlineLevel="0" collapsed="false">
      <c r="B12" s="13" t="s">
        <v>158</v>
      </c>
      <c r="C12" s="13"/>
      <c r="D12" s="13"/>
      <c r="E12" s="48" t="n">
        <f aca="false">E11/10000</f>
        <v>0.4</v>
      </c>
      <c r="F12" s="49"/>
      <c r="G12" s="49"/>
      <c r="H12" s="49"/>
    </row>
    <row r="13" customFormat="false" ht="18" hidden="false" customHeight="true" outlineLevel="0" collapsed="false"/>
    <row r="14" customFormat="false" ht="18" hidden="false" customHeight="true" outlineLevel="0" collapsed="false">
      <c r="B14" s="26" t="s">
        <v>159</v>
      </c>
      <c r="C14" s="26"/>
      <c r="D14" s="26"/>
      <c r="E14" s="26"/>
      <c r="F14" s="26"/>
      <c r="G14" s="26"/>
      <c r="H14" s="26"/>
    </row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5">
    <mergeCell ref="B2:H2"/>
    <mergeCell ref="B4:H4"/>
    <mergeCell ref="B11:D11"/>
    <mergeCell ref="B12:D12"/>
    <mergeCell ref="B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2026-04-16T08:44:00Z</dcterms:created>
  <dc:creator>openpyxl</dc:creator>
  <dc:description/>
  <dc:language>en-US</dc:language>
  <cp:lastModifiedBy/>
  <dcterms:modified xsi:type="dcterms:W3CDTF">2026-04-16T08:44:00Z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