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📅 Redaktionsplan" sheetId="1" state="visible" r:id="rId2"/>
    <sheet name="📊 Engagement Tracker" sheetId="2" state="visible" r:id="rId3"/>
    <sheet name="🧮 ER-Rechner" sheetId="3" state="visible" r:id="rId4"/>
    <sheet name="📈 Content-Säulen Analyse" sheetId="4" state="visible" r:id="rId5"/>
    <sheet name="💡 Ideen-Brainstorming" sheetId="5" state="visible" r:id="rId6"/>
    <sheet name="📋 Anleitung &amp; Best Practices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<sst xmlns="http://schemas.openxmlformats.org/spreadsheetml/2006/main" count="234" uniqueCount="174">
  <si>
    <t xml:space="preserve">📱  SOCIAL MEDIA PLANUNG  —  Redaktionskalender</t>
  </si>
  <si>
    <t xml:space="preserve">Alle Beiträge planen, genehmigen und verfolgen  |  Dropdowns für Plattform, Content-Säule &amp; Status</t>
  </si>
  <si>
    <t xml:space="preserve">Datum</t>
  </si>
  <si>
    <t xml:space="preserve">Uhrzeit</t>
  </si>
  <si>
    <t xml:space="preserve">Plattform</t>
  </si>
  <si>
    <t xml:space="preserve">Content-Säule</t>
  </si>
  <si>
    <t xml:space="preserve">Beitragstext</t>
  </si>
  <si>
    <t xml:space="preserve">Visuelle Assets</t>
  </si>
  <si>
    <t xml:space="preserve">Hashtags</t>
  </si>
  <si>
    <t xml:space="preserve">UTM-Link</t>
  </si>
  <si>
    <t xml:space="preserve">Verantwortlich</t>
  </si>
  <si>
    <t xml:space="preserve">Status</t>
  </si>
  <si>
    <t xml:space="preserve">Engagement-Rate</t>
  </si>
  <si>
    <t xml:space="preserve">Anmerkungen</t>
  </si>
  <si>
    <t xml:space="preserve">09:00</t>
  </si>
  <si>
    <t xml:space="preserve">LinkedIn</t>
  </si>
  <si>
    <t xml:space="preserve">Bildung</t>
  </si>
  <si>
    <t xml:space="preserve">5 Excel-Tipps für Social-Media-Manager – spart euch 3 Stunden pro Woche! 💡 #Excel #Marketing</t>
  </si>
  <si>
    <t xml:space="preserve">drive.google.com/assets/excel-tipps.png</t>
  </si>
  <si>
    <t xml:space="preserve">#Excel #SocialMedia #MarketingTipps</t>
  </si>
  <si>
    <t xml:space="preserve">utm_source=linkedin&amp;utm_medium=post&amp;utm_campaign=oct-bildung</t>
  </si>
  <si>
    <t xml:space="preserve">Anna M.</t>
  </si>
  <si>
    <t xml:space="preserve">Genehmigt</t>
  </si>
  <si>
    <t xml:space="preserve">11:30</t>
  </si>
  <si>
    <t xml:space="preserve">Instagram</t>
  </si>
  <si>
    <t xml:space="preserve">Kultur</t>
  </si>
  <si>
    <t xml:space="preserve">Blick hinter die Kulissen unseres Content-Teams 🎬✨ – So entsteht unser wöchentlicher Plan.</t>
  </si>
  <si>
    <t xml:space="preserve">drive.google.com/assets/bts-video.mp4</t>
  </si>
  <si>
    <t xml:space="preserve">#BehindTheScenes #ContentCreation #Team</t>
  </si>
  <si>
    <t xml:space="preserve">utm_source=instagram&amp;utm_medium=reel&amp;utm_campaign=oct-kultur</t>
  </si>
  <si>
    <t xml:space="preserve">Ben K.</t>
  </si>
  <si>
    <t xml:space="preserve">In Arbeit</t>
  </si>
  <si>
    <t xml:space="preserve">14:00</t>
  </si>
  <si>
    <t xml:space="preserve">Facebook</t>
  </si>
  <si>
    <t xml:space="preserve">Werbung</t>
  </si>
  <si>
    <t xml:space="preserve">🚀 Jetzt kostenlose Vorlage herunterladen! Unser Social-Media-Planner in Excel – für Teams jeder Größe.</t>
  </si>
  <si>
    <t xml:space="preserve">drive.google.com/assets/vorlage-cover.png</t>
  </si>
  <si>
    <t xml:space="preserve">#FreieVorlage #Excel #SocialMediaPlanung</t>
  </si>
  <si>
    <t xml:space="preserve">utm_source=facebook&amp;utm_medium=post&amp;utm_campaign=oct-werbung</t>
  </si>
  <si>
    <t xml:space="preserve">Claudia S.</t>
  </si>
  <si>
    <t xml:space="preserve">Geplant</t>
  </si>
  <si>
    <t xml:space="preserve">08:00</t>
  </si>
  <si>
    <t xml:space="preserve">Twitter/X</t>
  </si>
  <si>
    <t xml:space="preserve">Neuigkeiten</t>
  </si>
  <si>
    <t xml:space="preserve">📊 Neue Studie: 72 % der Marketingteams planen Inhalte noch in einfachen Tabellen. Kein Wunder – Flexibilität gewinnt!</t>
  </si>
  <si>
    <t xml:space="preserve">#MarketingStudy #ContentMarketing</t>
  </si>
  <si>
    <t xml:space="preserve">utm_source=twitter&amp;utm_medium=tweet&amp;utm_campaign=oct-news</t>
  </si>
  <si>
    <t xml:space="preserve">David R.</t>
  </si>
  <si>
    <t xml:space="preserve">Idee</t>
  </si>
  <si>
    <t xml:space="preserve">10:00</t>
  </si>
  <si>
    <t xml:space="preserve">Inspiration</t>
  </si>
  <si>
    <t xml:space="preserve">"Der beste Plan ist der, den dein Team auch wirklich nutzt." – Wie strukturiert ihr eure Content-Planung? 👇</t>
  </si>
  <si>
    <t xml:space="preserve">drive.google.com/assets/quote-card.png</t>
  </si>
  <si>
    <t xml:space="preserve">#ContentStrategy #Leadership #Teamwork</t>
  </si>
  <si>
    <t xml:space="preserve">utm_source=linkedin&amp;utm_medium=post&amp;utm_campaign=oct-inspo</t>
  </si>
  <si>
    <t xml:space="preserve">Entwurf</t>
  </si>
  <si>
    <t xml:space="preserve">15:00</t>
  </si>
  <si>
    <t xml:space="preserve">Kundenstimmen</t>
  </si>
  <si>
    <t xml:space="preserve">⭐⭐⭐⭐⭐ "Seit wir die Excel-Vorlage nutzen, hat sich unsere Produktivität verdoppelt!" – Lea, Content-Managerin</t>
  </si>
  <si>
    <t xml:space="preserve">drive.google.com/assets/testimonial.jpg</t>
  </si>
  <si>
    <t xml:space="preserve">#Kundenstimme #SocialProof #Empfehlung</t>
  </si>
  <si>
    <t xml:space="preserve">utm_source=instagram&amp;utm_medium=post&amp;utm_campaign=oct-testimonial</t>
  </si>
  <si>
    <t xml:space="preserve">Zur Genehmigung</t>
  </si>
  <si>
    <t xml:space="preserve">09:30</t>
  </si>
  <si>
    <t xml:space="preserve">TikTok</t>
  </si>
  <si>
    <t xml:space="preserve">Unterhaltung</t>
  </si>
  <si>
    <t xml:space="preserve">POV: Du planst deinen gesamten Monats-Content in nur 2 Stunden mit Excel 📋🔥 #marketinghack</t>
  </si>
  <si>
    <t xml:space="preserve">drive.google.com/assets/tiktok-clip.mp4</t>
  </si>
  <si>
    <t xml:space="preserve">#POV #MarketingHack #ExcelTips</t>
  </si>
  <si>
    <t xml:space="preserve">utm_source=tiktok&amp;utm_medium=video&amp;utm_campaign=oct-entertainment</t>
  </si>
  <si>
    <t xml:space="preserve">Veröffentlicht</t>
  </si>
  <si>
    <t xml:space="preserve">12:00</t>
  </si>
  <si>
    <t xml:space="preserve">YouTube</t>
  </si>
  <si>
    <t xml:space="preserve">TUTORIAL: Social-Media-Redaktionsplan in Excel aufbauen – Schritt für Schritt [15 Min.]</t>
  </si>
  <si>
    <t xml:space="preserve">drive.google.com/assets/youtube-thumbnail.jpg</t>
  </si>
  <si>
    <t xml:space="preserve">#Tutorial #Excel #SocialMediaMarketing</t>
  </si>
  <si>
    <t xml:space="preserve">utm_source=youtube&amp;utm_medium=video&amp;utm_campaign=oct-tutorial</t>
  </si>
  <si>
    <t xml:space="preserve">STATUS-LEGENDE</t>
  </si>
  <si>
    <t xml:space="preserve">Abgebrochen</t>
  </si>
  <si>
    <t xml:space="preserve">📊  ENGAGEMENT TRACKER  —  KPIs &amp; Engagement-Rate Berechnung</t>
  </si>
  <si>
    <t xml:space="preserve">Engagement Rate = (Gesamt-Engagements / Gesamt-Follower) × 100  |  Formel: ER = (E_gesamt / F) × 100</t>
  </si>
  <si>
    <t xml:space="preserve">Follower</t>
  </si>
  <si>
    <t xml:space="preserve">Likes</t>
  </si>
  <si>
    <t xml:space="preserve">Kommentare</t>
  </si>
  <si>
    <t xml:space="preserve">Shares</t>
  </si>
  <si>
    <t xml:space="preserve">Saves</t>
  </si>
  <si>
    <t xml:space="preserve">Ges.-Engagements</t>
  </si>
  <si>
    <t xml:space="preserve">ZUSAMMENFASSUNG  (Durchschnitt)</t>
  </si>
  <si>
    <t xml:space="preserve">🧮  ENGAGEMENT-RATE RECHNER</t>
  </si>
  <si>
    <t xml:space="preserve">Geben Sie Ihre Werte ein – die Engagement-Rate wird automatisch berechnet</t>
  </si>
  <si>
    <t xml:space="preserve">FORMEL:   ER = ( E_gesamt ÷ F ) × 100</t>
  </si>
  <si>
    <t xml:space="preserve">👍  Likes</t>
  </si>
  <si>
    <t xml:space="preserve">💬  Kommentare</t>
  </si>
  <si>
    <t xml:space="preserve">🔁  Shares</t>
  </si>
  <si>
    <t xml:space="preserve">🔖  Saves</t>
  </si>
  <si>
    <t xml:space="preserve">👥  Gesamt-Follower</t>
  </si>
  <si>
    <t xml:space="preserve">Σ  Gesamt-Engagements</t>
  </si>
  <si>
    <t xml:space="preserve">📈  ENGAGEMENT-RATE</t>
  </si>
  <si>
    <t xml:space="preserve">INTERPRETATIONSHILFE</t>
  </si>
  <si>
    <t xml:space="preserve">&lt; 1 %</t>
  </si>
  <si>
    <t xml:space="preserve">Sehr niedrig – Strategie überdenken</t>
  </si>
  <si>
    <t xml:space="preserve">1 – 3 %</t>
  </si>
  <si>
    <t xml:space="preserve">Durchschnittlich – Optimierungspotenzial</t>
  </si>
  <si>
    <t xml:space="preserve">3 – 6 %</t>
  </si>
  <si>
    <t xml:space="preserve">Gut – Weiter so!</t>
  </si>
  <si>
    <t xml:space="preserve">&gt; 6 %</t>
  </si>
  <si>
    <t xml:space="preserve">Exzellent – Inhalte analysieren &amp; skalieren</t>
  </si>
  <si>
    <t xml:space="preserve">💡  Tipp: Ändern Sie die blauen Eingabefelder (Likes, Kommentare, Shares, Saves, Follower) – die Rate berechnet sich automatisch.</t>
  </si>
  <si>
    <t xml:space="preserve">📈  CONTENT-SÄULEN ANALYSE  —  Performance &amp; ROI nach Themenbereich</t>
  </si>
  <si>
    <t xml:space="preserve">Welche Content-Säule erzeugt den höchsten Engagement-ROI? Analysieren Sie hier Ihre Beitrags-Performance je Thema.</t>
  </si>
  <si>
    <t xml:space="preserve">Anzahl Beiträge</t>
  </si>
  <si>
    <t xml:space="preserve">Avg. Likes</t>
  </si>
  <si>
    <t xml:space="preserve">Avg. Kommentare</t>
  </si>
  <si>
    <t xml:space="preserve">Avg. Shares</t>
  </si>
  <si>
    <t xml:space="preserve">Avg. Engagements</t>
  </si>
  <si>
    <t xml:space="preserve">Avg. ER (%)</t>
  </si>
  <si>
    <t xml:space="preserve">Performance-Index</t>
  </si>
  <si>
    <t xml:space="preserve">💡  IDEEN-BRAINSTORMING  —  Content-Ideen Sammeln &amp; Bewerten</t>
  </si>
  <si>
    <t xml:space="preserve">Sammeln Sie Ideen ohne Druck – sobald eine Idee genehmigt ist, übertragen Sie sie in den Redaktionsplan</t>
  </si>
  <si>
    <t xml:space="preserve">Ideen-Titel / Kurzbeschreibung</t>
  </si>
  <si>
    <t xml:space="preserve">Priorität (1-5)</t>
  </si>
  <si>
    <t xml:space="preserve">2024-11-01</t>
  </si>
  <si>
    <t xml:space="preserve">Top 10 KPIs für Social Media Manager – welche wirklich zählen</t>
  </si>
  <si>
    <t xml:space="preserve">2024-11-03</t>
  </si>
  <si>
    <t xml:space="preserve">Zitat-Karussell: 5 Marketing-Weisheiten von Branchenführern</t>
  </si>
  <si>
    <t xml:space="preserve">2024-11-05</t>
  </si>
  <si>
    <t xml:space="preserve">Day-in-the-life eines Content Managers – humorvolles Format</t>
  </si>
  <si>
    <t xml:space="preserve">2024-11-07</t>
  </si>
  <si>
    <t xml:space="preserve">TUTORIAL: Bedingte Formatierung in Excel für Statusampeln</t>
  </si>
  <si>
    <t xml:space="preserve">2024-11-09</t>
  </si>
  <si>
    <t xml:space="preserve">Case Study: Kunde X steigert Reichweite um 300 % in 3 Monaten</t>
  </si>
  <si>
    <t xml:space="preserve">2024-11-11</t>
  </si>
  <si>
    <t xml:space="preserve">Hot Take: Warum Algorithmus-Hacks langfristig nicht funktionieren</t>
  </si>
  <si>
    <t xml:space="preserve">2024-11-13</t>
  </si>
  <si>
    <t xml:space="preserve">Testimonial-Reihe: 5 Teams über ihre Content-Routine</t>
  </si>
  <si>
    <t xml:space="preserve">💡  Priorität: 5 = Sofort umsetzen  |  4 = Diese Woche  |  3 = Diesen Monat  |  2 = Nächsten Monat  |  1 = Ideen-Pool</t>
  </si>
  <si>
    <t xml:space="preserve">📋  ANLEITUNG &amp; BEST PRACTICES</t>
  </si>
  <si>
    <t xml:space="preserve">Alles, was Sie wissen müssen, um diese Vorlage optimal zu nutzen</t>
  </si>
  <si>
    <t xml:space="preserve">ÜBERSICHT: TABELLENBLÄTTER</t>
  </si>
  <si>
    <t xml:space="preserve">📅 Redaktionsplan</t>
  </si>
  <si>
    <t xml:space="preserve">Hauptkalender: alle Beiträge mit Datum, Plattform, Text, Status und Engagement-Rate.</t>
  </si>
  <si>
    <t xml:space="preserve">📊 Engagement Tracker</t>
  </si>
  <si>
    <t xml:space="preserve">Tragen Sie nach Veröffentlichung Likes, Kommentare, Shares &amp; Saves ein – ER wird automatisch berechnet.</t>
  </si>
  <si>
    <t xml:space="preserve">🧮 ER-Rechner</t>
  </si>
  <si>
    <t xml:space="preserve">Interaktiver Rechner: blaue Felder ändern → Engagement-Rate erscheint sofort.</t>
  </si>
  <si>
    <t xml:space="preserve">📈 Content-Säulen Analyse</t>
  </si>
  <si>
    <t xml:space="preserve">Vergleich der Performance je Content-Säule inkl. automatischem Performance-Index.</t>
  </si>
  <si>
    <t xml:space="preserve">💡 Ideen-Brainstorming</t>
  </si>
  <si>
    <t xml:space="preserve">Ideen sammeln &amp; priorisieren – ohne den Hauptkalender zu überladen.</t>
  </si>
  <si>
    <t xml:space="preserve">BEST PRACTICES</t>
  </si>
  <si>
    <t xml:space="preserve">✅ Datenvalidierung nutzen</t>
  </si>
  <si>
    <t xml:space="preserve">Alle Dropdown-Felder (Plattform, Säule, Status) verhindern Tippfehler und ermöglichen saubere Filterung.</t>
  </si>
  <si>
    <t xml:space="preserve">✅ Wöchentlicher Review</t>
  </si>
  <si>
    <t xml:space="preserve">Prüfen Sie jeden Montag den Status aller Beiträge der Vorwoche und passen Sie den Plan an.</t>
  </si>
  <si>
    <t xml:space="preserve">✅ 2–4 Wochen vorausplanen</t>
  </si>
  <si>
    <t xml:space="preserve">Konkrete Texte &amp; Assets 2–4 Wochen im Voraus erstellen; übergeordnete Themen quartalsweise festlegen.</t>
  </si>
  <si>
    <t xml:space="preserve">✅ Engagement-Rate verfolgen</t>
  </si>
  <si>
    <t xml:space="preserve">Nach Veröffentlichung Daten in den Tracker eintragen – welche Säulen performen am besten?</t>
  </si>
  <si>
    <t xml:space="preserve">✅ Separate Ideen-Liste</t>
  </si>
  <si>
    <t xml:space="preserve">Halten Sie halbfertige Ideen im Brainstorming-Tab – der Kalender bleibt übersichtlich.</t>
  </si>
  <si>
    <t xml:space="preserve">✅ Mit Zielen abstimmen</t>
  </si>
  <si>
    <t xml:space="preserve">Stellen Sie sicher, dass jede Content-Säule einem Marketingziel dient (Reichweite, Leads, Kundenbindung).</t>
  </si>
  <si>
    <t xml:space="preserve">ENGAGEMENT-RATE FORMEL</t>
  </si>
  <si>
    <t xml:space="preserve">Formel</t>
  </si>
  <si>
    <t xml:space="preserve">ER = (Gesamt-Engagements / Gesamt-Follower) × 100</t>
  </si>
  <si>
    <t xml:space="preserve">Gesamt-Engagements</t>
  </si>
  <si>
    <t xml:space="preserve">Summe aus: Likes + Kommentare + Shares + Saves</t>
  </si>
  <si>
    <t xml:space="preserve">Benchmarks</t>
  </si>
  <si>
    <t xml:space="preserve">&lt; 1% = niedrig  |  1–3% = Ø  |  3–6% = gut  |  &gt; 6% = exzellent</t>
  </si>
  <si>
    <t xml:space="preserve">AUTOMATISIERUNG</t>
  </si>
  <si>
    <t xml:space="preserve">Zapier / Make</t>
  </si>
  <si>
    <t xml:space="preserve">Wenn eine Zeile auf 'Geplant' gesetzt wird, kann ein Trigger an Buffer oder Hootsuite übergeben werden.</t>
  </si>
  <si>
    <t xml:space="preserve">OneDrive / Google Drive</t>
  </si>
  <si>
    <t xml:space="preserve">Speichern Sie diese Datei in der Cloud, um im Team gemeinsam zu arbeiten und Änderungen in Echtzeit zu sehen.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</si>
</sst>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&quot;. &quot;mmm\ yyyy"/>
    <numFmt numFmtId="166" formatCode="General"/>
    <numFmt numFmtId="167" formatCode="0.00\%"/>
    <numFmt numFmtId="168" formatCode="#,##0"/>
    <numFmt numFmtId="169" formatCode="0.0\%"/>
    <numFmt numFmtId="170" formatCode="0.0"/>
  </numFmts>
  <fonts count="3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8"/>
      <color rgb="FFFFFFFF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4"/>
      <color rgb="FF0000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28"/>
      <color rgb="FFFFFFFF"/>
      <name val="Arial"/>
      <family val="0"/>
      <charset val="1"/>
    </font>
    <font>
      <b val="true"/>
      <sz val="11"/>
      <color rgb="FFC00000"/>
      <name val="Arial"/>
      <family val="0"/>
      <charset val="1"/>
    </font>
    <font>
      <sz val="11"/>
      <color rgb="FFC00000"/>
      <name val="Arial"/>
      <family val="0"/>
      <charset val="1"/>
    </font>
    <font>
      <b val="true"/>
      <sz val="11"/>
      <color rgb="FF7F6000"/>
      <name val="Arial"/>
      <family val="0"/>
      <charset val="1"/>
    </font>
    <font>
      <sz val="11"/>
      <color rgb="FF7F6000"/>
      <name val="Arial"/>
      <family val="0"/>
      <charset val="1"/>
    </font>
    <font>
      <b val="true"/>
      <sz val="11"/>
      <color rgb="FF375623"/>
      <name val="Arial"/>
      <family val="0"/>
      <charset val="1"/>
    </font>
    <font>
      <sz val="11"/>
      <color rgb="FF375623"/>
      <name val="Arial"/>
      <family val="0"/>
      <charset val="1"/>
    </font>
    <font>
      <b val="true"/>
      <sz val="11"/>
      <color rgb="FF1A5276"/>
      <name val="Arial"/>
      <family val="0"/>
      <charset val="1"/>
    </font>
    <font>
      <sz val="11"/>
      <color rgb="FF1A5276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5"/>
      <color rgb="FFFFFFFF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E3A5F"/>
        <bgColor rgb="FF1A5276"/>
      </patternFill>
    </fill>
    <fill>
      <patternFill patternType="solid">
        <fgColor rgb="FFBDD7EE"/>
        <bgColor rgb="FFD9D9D9"/>
      </patternFill>
    </fill>
    <fill>
      <patternFill patternType="solid">
        <fgColor rgb="FF2E6DB4"/>
        <bgColor rgb="FF2E75B6"/>
      </patternFill>
    </fill>
    <fill>
      <patternFill patternType="solid">
        <fgColor rgb="FFE8F5E9"/>
        <bgColor rgb="FFEBF5FB"/>
      </patternFill>
    </fill>
    <fill>
      <patternFill patternType="solid">
        <fgColor rgb="FFFFF3E0"/>
        <bgColor rgb="FFFFEBEE"/>
      </patternFill>
    </fill>
    <fill>
      <patternFill patternType="solid">
        <fgColor rgb="FFE3F2FD"/>
        <bgColor rgb="FFEBF5FB"/>
      </patternFill>
    </fill>
    <fill>
      <patternFill patternType="solid">
        <fgColor rgb="FFEBF5FB"/>
        <bgColor rgb="FFE3F2FD"/>
      </patternFill>
    </fill>
    <fill>
      <patternFill patternType="solid">
        <fgColor rgb="FFFFF9C4"/>
        <bgColor rgb="FFFFF3E0"/>
      </patternFill>
    </fill>
    <fill>
      <patternFill patternType="solid">
        <fgColor rgb="FFFCE4EC"/>
        <bgColor rgb="FFFFE7E7"/>
      </patternFill>
    </fill>
    <fill>
      <patternFill patternType="solid">
        <fgColor rgb="FFC8E6C9"/>
        <bgColor rgb="FFD9D9D9"/>
      </patternFill>
    </fill>
    <fill>
      <patternFill patternType="solid">
        <fgColor rgb="FFFFFFFF"/>
        <bgColor rgb="FFF9F9F9"/>
      </patternFill>
    </fill>
    <fill>
      <patternFill patternType="solid">
        <fgColor rgb="FFF2F2F2"/>
        <bgColor rgb="FFEBF5FB"/>
      </patternFill>
    </fill>
    <fill>
      <patternFill patternType="solid">
        <fgColor rgb="FFFFEBEE"/>
        <bgColor rgb="FFFFE7E7"/>
      </patternFill>
    </fill>
    <fill>
      <patternFill patternType="solid">
        <fgColor rgb="FF4472C4"/>
        <bgColor rgb="FF2E75B6"/>
      </patternFill>
    </fill>
    <fill>
      <patternFill patternType="solid">
        <fgColor rgb="FFFFFDE7"/>
        <bgColor rgb="FFF9F9F9"/>
      </patternFill>
    </fill>
    <fill>
      <patternFill patternType="solid">
        <fgColor rgb="FFED7D31"/>
        <bgColor rgb="FFC55A11"/>
      </patternFill>
    </fill>
    <fill>
      <patternFill patternType="solid">
        <fgColor rgb="FF70AD47"/>
        <bgColor rgb="FF878787"/>
      </patternFill>
    </fill>
    <fill>
      <patternFill patternType="solid">
        <fgColor rgb="FFFFE0E0"/>
        <bgColor rgb="FFFCE4D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  <border diagonalUp="false" diagonalDown="false">
      <left style="medium">
        <color rgb="FF1E3A5F"/>
      </left>
      <right style="medium">
        <color rgb="FF1E3A5F"/>
      </right>
      <top style="medium">
        <color rgb="FF1E3A5F"/>
      </top>
      <bottom/>
      <diagonal/>
    </border>
    <border diagonalUp="false" diagonalDown="false">
      <left style="medium">
        <color rgb="FF1E3A5F"/>
      </left>
      <right/>
      <top style="medium">
        <color rgb="FF1E3A5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9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1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18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1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charset val="1"/>
        <family val="0"/>
        <b val="1"/>
        <color rgb="FF00B050"/>
      </font>
      <fill>
        <patternFill>
          <bgColor rgb="FFCCFFCC"/>
        </patternFill>
      </fill>
    </dxf>
    <dxf>
      <font>
        <name val="Arial"/>
        <charset val="1"/>
        <family val="0"/>
        <b val="1"/>
        <color rgb="FF375623"/>
      </font>
      <fill>
        <patternFill>
          <bgColor rgb="FFE2EFDA"/>
        </patternFill>
      </fill>
    </dxf>
    <dxf>
      <font>
        <name val="Arial"/>
        <charset val="1"/>
        <family val="0"/>
        <b val="1"/>
        <color rgb="FF2E75B6"/>
      </font>
      <fill>
        <patternFill>
          <bgColor rgb="FFDEEAF1"/>
        </patternFill>
      </fill>
    </dxf>
    <dxf>
      <font>
        <name val="Arial"/>
        <charset val="1"/>
        <family val="0"/>
        <b val="1"/>
        <color rgb="FF7F6000"/>
      </font>
      <fill>
        <patternFill>
          <bgColor rgb="FFFFFF99"/>
        </patternFill>
      </fill>
    </dxf>
    <dxf>
      <font>
        <name val="Arial"/>
        <charset val="1"/>
        <family val="0"/>
        <b val="1"/>
        <color rgb="FFC55A11"/>
      </font>
      <fill>
        <patternFill>
          <bgColor rgb="FFFCE4D6"/>
        </patternFill>
      </fill>
    </dxf>
    <dxf>
      <font>
        <name val="Arial"/>
        <charset val="1"/>
        <family val="0"/>
        <b val="1"/>
        <color rgb="FFFF0000"/>
      </font>
      <fill>
        <patternFill>
          <bgColor rgb="FFFFE7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3E0"/>
      <rgbColor rgb="FFFF00FF"/>
      <rgbColor rgb="FFF2F2F2"/>
      <rgbColor rgb="FFC00000"/>
      <rgbColor rgb="FF008000"/>
      <rgbColor rgb="FF000080"/>
      <rgbColor rgb="FF7F6000"/>
      <rgbColor rgb="FF800080"/>
      <rgbColor rgb="FF2E75B6"/>
      <rgbColor rgb="FFBFBFBF"/>
      <rgbColor rgb="FF878787"/>
      <rgbColor rgb="FFDEEAF1"/>
      <rgbColor rgb="FF993366"/>
      <rgbColor rgb="FFFFF9C4"/>
      <rgbColor rgb="FFE3F2FD"/>
      <rgbColor rgb="FF660066"/>
      <rgbColor rgb="FFFCE4EC"/>
      <rgbColor rgb="FF2E6DB4"/>
      <rgbColor rgb="FFBDD7EE"/>
      <rgbColor rgb="FF000080"/>
      <rgbColor rgb="FFFF00FF"/>
      <rgbColor rgb="FFE2EFDA"/>
      <rgbColor rgb="FFF9F9F9"/>
      <rgbColor rgb="FF800080"/>
      <rgbColor rgb="FF800000"/>
      <rgbColor rgb="FF008080"/>
      <rgbColor rgb="FF0000FF"/>
      <rgbColor rgb="FFFFFDE7"/>
      <rgbColor rgb="FFE8F5E9"/>
      <rgbColor rgb="FFCCFFCC"/>
      <rgbColor rgb="FFFFFF99"/>
      <rgbColor rgb="FFC8E6C9"/>
      <rgbColor rgb="FFFFE0E0"/>
      <rgbColor rgb="FFD9D9D9"/>
      <rgbColor rgb="FFFFD966"/>
      <rgbColor rgb="FF4472C4"/>
      <rgbColor rgb="FFEBF5FB"/>
      <rgbColor rgb="FFFFE7E7"/>
      <rgbColor rgb="FFFCE4D6"/>
      <rgbColor rgb="FFFFEBEE"/>
      <rgbColor rgb="FFED7D31"/>
      <rgbColor rgb="FF595959"/>
      <rgbColor rgb="FF70AD47"/>
      <rgbColor rgb="FF1E3A5F"/>
      <rgbColor rgb="FF00B050"/>
      <rgbColor rgb="FF003300"/>
      <rgbColor rgb="FF333300"/>
      <rgbColor rgb="FFC55A11"/>
      <rgbColor rgb="FF993366"/>
      <rgbColor rgb="FF1A5276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Engagement-Rate nach Beitrag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'📊 Engagement Tracker'!J4</c:f>
              <c:strCache>
                <c:ptCount val="1"/>
                <c:pt idx="0">
                  <c:v>Engagement-Rate</c:v>
                </c:pt>
              </c:strCache>
            </c:strRef>
          </c:tx>
          <c:spPr>
            <a:solidFill>
              <a:srgbClr val="2e6db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Engagement Tracker'!$B$5:$B$12</c:f>
              <c:strCache>
                <c:ptCount val="8"/>
                <c:pt idx="0">
                  <c:v>LinkedIn</c:v>
                </c:pt>
                <c:pt idx="1">
                  <c:v>Instagram</c:v>
                </c:pt>
                <c:pt idx="2">
                  <c:v>Facebook</c:v>
                </c:pt>
                <c:pt idx="3">
                  <c:v>Twitter/X</c:v>
                </c:pt>
                <c:pt idx="4">
                  <c:v>LinkedIn</c:v>
                </c:pt>
                <c:pt idx="5">
                  <c:v>Instagram</c:v>
                </c:pt>
                <c:pt idx="6">
                  <c:v>TikTok</c:v>
                </c:pt>
                <c:pt idx="7">
                  <c:v>YouTube</c:v>
                </c:pt>
              </c:strCache>
            </c:strRef>
          </c:cat>
          <c:val>
            <c:numRef>
              <c:f>'📊 Engagement Tracker'!$J$5:$J$12</c:f>
              <c:numCache>
                <c:formatCode>General</c:formatCode>
                <c:ptCount val="8"/>
                <c:pt idx="0">
                  <c:v>4.62</c:v>
                </c:pt>
                <c:pt idx="1">
                  <c:v>10.26</c:v>
                </c:pt>
                <c:pt idx="2">
                  <c:v>3.81</c:v>
                </c:pt>
                <c:pt idx="3">
                  <c:v>3.88</c:v>
                </c:pt>
                <c:pt idx="4">
                  <c:v>6.24</c:v>
                </c:pt>
                <c:pt idx="5">
                  <c:v>13.44</c:v>
                </c:pt>
                <c:pt idx="6">
                  <c:v>17.71</c:v>
                </c:pt>
                <c:pt idx="7">
                  <c:v>10.15</c:v>
                </c:pt>
              </c:numCache>
            </c:numRef>
          </c:val>
        </c:ser>
        <c:gapWidth val="150"/>
        <c:overlap val="0"/>
        <c:axId val="46381050"/>
        <c:axId val="37964274"/>
      </c:barChart>
      <c:catAx>
        <c:axId val="463810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Beitrag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7964274"/>
        <c:crosses val="autoZero"/>
        <c:auto val="1"/>
        <c:lblAlgn val="ctr"/>
        <c:lblOffset val="100"/>
        <c:noMultiLvlLbl val="0"/>
      </c:catAx>
      <c:valAx>
        <c:axId val="3796427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Engagement Rate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\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38105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Avg. Engagement-Rate je Content-Säule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'📈 Content-Säulen Analyse'!G4</c:f>
              <c:strCache>
                <c:ptCount val="1"/>
                <c:pt idx="0">
                  <c:v>Avg. ER (%)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'📈 Content-Säulen Analyse'!$A$5:$A$11</c:f>
              <c:strCache>
                <c:ptCount val="7"/>
                <c:pt idx="0">
                  <c:v>Bildung</c:v>
                </c:pt>
                <c:pt idx="1">
                  <c:v>Werbung</c:v>
                </c:pt>
                <c:pt idx="2">
                  <c:v>Kultur</c:v>
                </c:pt>
                <c:pt idx="3">
                  <c:v>Inspiration</c:v>
                </c:pt>
                <c:pt idx="4">
                  <c:v>Unterhaltung</c:v>
                </c:pt>
                <c:pt idx="5">
                  <c:v>Neuigkeiten</c:v>
                </c:pt>
                <c:pt idx="6">
                  <c:v>Kundenstimmen</c:v>
                </c:pt>
              </c:strCache>
            </c:strRef>
          </c:cat>
          <c:val>
            <c:numRef>
              <c:f>'📈 Content-Säulen Analyse'!$G$5:$G$11</c:f>
              <c:numCache>
                <c:formatCode>General</c:formatCode>
                <c:ptCount val="7"/>
                <c:pt idx="0">
                  <c:v>5.8</c:v>
                </c:pt>
                <c:pt idx="1">
                  <c:v>4.2</c:v>
                </c:pt>
                <c:pt idx="2">
                  <c:v>6.9</c:v>
                </c:pt>
                <c:pt idx="3">
                  <c:v>5.1</c:v>
                </c:pt>
                <c:pt idx="4">
                  <c:v>9.3</c:v>
                </c:pt>
                <c:pt idx="5">
                  <c:v>3.8</c:v>
                </c:pt>
                <c:pt idx="6">
                  <c:v>7.4</c:v>
                </c:pt>
              </c:numCache>
            </c:numRef>
          </c:val>
        </c:ser>
        <c:gapWidth val="150"/>
        <c:overlap val="0"/>
        <c:axId val="77818618"/>
        <c:axId val="29103418"/>
      </c:barChart>
      <c:catAx>
        <c:axId val="77818618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Avg. ER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103418"/>
        <c:crosses val="autoZero"/>
        <c:auto val="1"/>
        <c:lblAlgn val="ctr"/>
        <c:lblOffset val="100"/>
        <c:noMultiLvlLbl val="0"/>
      </c:catAx>
      <c:valAx>
        <c:axId val="2910341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Content-Säule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\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8186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16</xdr:row>
      <xdr:rowOff>0</xdr:rowOff>
    </xdr:from>
    <xdr:to>
      <xdr:col>7</xdr:col>
      <xdr:colOff>185400</xdr:colOff>
      <xdr:row>42</xdr:row>
      <xdr:rowOff>86400</xdr:rowOff>
    </xdr:to>
    <xdr:graphicFrame>
      <xdr:nvGraphicFramePr>
        <xdr:cNvPr id="0" name="Chart 1"/>
        <xdr:cNvGraphicFramePr/>
      </xdr:nvGraphicFramePr>
      <xdr:xfrm>
        <a:off x="0" y="403848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0</xdr:rowOff>
    </xdr:from>
    <xdr:to>
      <xdr:col>6</xdr:col>
      <xdr:colOff>96480</xdr:colOff>
      <xdr:row>40</xdr:row>
      <xdr:rowOff>86400</xdr:rowOff>
    </xdr:to>
    <xdr:graphicFrame>
      <xdr:nvGraphicFramePr>
        <xdr:cNvPr id="1" name="Chart 1"/>
        <xdr:cNvGraphicFramePr/>
      </xdr:nvGraphicFramePr>
      <xdr:xfrm>
        <a:off x="0" y="345744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DB4"/>
    <pageSetUpPr fitToPage="false"/>
  </sheetPr>
  <dimension ref="A1:L5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13"/>
    <col collapsed="false" customWidth="true" hidden="false" outlineLevel="0" max="4" min="4" style="0" width="16"/>
    <col collapsed="false" customWidth="true" hidden="false" outlineLevel="0" max="5" min="5" style="0" width="40"/>
    <col collapsed="false" customWidth="true" hidden="false" outlineLevel="0" max="7" min="6" style="0" width="22"/>
    <col collapsed="false" customWidth="true" hidden="false" outlineLevel="0" max="8" min="8" style="0" width="24"/>
    <col collapsed="false" customWidth="true" hidden="false" outlineLevel="0" max="9" min="9" style="0" width="18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2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36" hidden="false" customHeight="true" outlineLevel="0" collapsed="false">
      <c r="A5" s="4" t="n">
        <v>45577</v>
      </c>
      <c r="B5" s="5" t="s">
        <v>14</v>
      </c>
      <c r="C5" s="5" t="s">
        <v>15</v>
      </c>
      <c r="D5" s="5" t="s">
        <v>16</v>
      </c>
      <c r="E5" s="6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7" t="s">
        <v>22</v>
      </c>
      <c r="K5" s="5"/>
      <c r="L5" s="5"/>
    </row>
    <row r="6" customFormat="false" ht="36" hidden="false" customHeight="true" outlineLevel="0" collapsed="false">
      <c r="A6" s="8" t="n">
        <v>45579</v>
      </c>
      <c r="B6" s="9" t="s">
        <v>23</v>
      </c>
      <c r="C6" s="9" t="s">
        <v>24</v>
      </c>
      <c r="D6" s="9" t="s">
        <v>25</v>
      </c>
      <c r="E6" s="10" t="s">
        <v>26</v>
      </c>
      <c r="F6" s="9" t="s">
        <v>27</v>
      </c>
      <c r="G6" s="9" t="s">
        <v>28</v>
      </c>
      <c r="H6" s="9" t="s">
        <v>29</v>
      </c>
      <c r="I6" s="9" t="s">
        <v>30</v>
      </c>
      <c r="J6" s="11" t="s">
        <v>31</v>
      </c>
      <c r="K6" s="9"/>
      <c r="L6" s="9"/>
    </row>
    <row r="7" customFormat="false" ht="36" hidden="false" customHeight="true" outlineLevel="0" collapsed="false">
      <c r="A7" s="12" t="n">
        <v>45580</v>
      </c>
      <c r="B7" s="13" t="s">
        <v>32</v>
      </c>
      <c r="C7" s="13" t="s">
        <v>33</v>
      </c>
      <c r="D7" s="13" t="s">
        <v>34</v>
      </c>
      <c r="E7" s="14" t="s">
        <v>35</v>
      </c>
      <c r="F7" s="13" t="s">
        <v>36</v>
      </c>
      <c r="G7" s="13" t="s">
        <v>37</v>
      </c>
      <c r="H7" s="13" t="s">
        <v>38</v>
      </c>
      <c r="I7" s="13" t="s">
        <v>39</v>
      </c>
      <c r="J7" s="15" t="s">
        <v>40</v>
      </c>
      <c r="K7" s="13"/>
      <c r="L7" s="13"/>
    </row>
    <row r="8" customFormat="false" ht="36" hidden="false" customHeight="true" outlineLevel="0" collapsed="false">
      <c r="A8" s="16" t="n">
        <v>45582</v>
      </c>
      <c r="B8" s="17" t="s">
        <v>41</v>
      </c>
      <c r="C8" s="17" t="s">
        <v>42</v>
      </c>
      <c r="D8" s="17" t="s">
        <v>43</v>
      </c>
      <c r="E8" s="18" t="s">
        <v>44</v>
      </c>
      <c r="F8" s="17"/>
      <c r="G8" s="17" t="s">
        <v>45</v>
      </c>
      <c r="H8" s="17" t="s">
        <v>46</v>
      </c>
      <c r="I8" s="17" t="s">
        <v>47</v>
      </c>
      <c r="J8" s="19" t="s">
        <v>48</v>
      </c>
      <c r="K8" s="17"/>
      <c r="L8" s="17"/>
    </row>
    <row r="9" customFormat="false" ht="36" hidden="false" customHeight="true" outlineLevel="0" collapsed="false">
      <c r="A9" s="20" t="n">
        <v>45584</v>
      </c>
      <c r="B9" s="21" t="s">
        <v>49</v>
      </c>
      <c r="C9" s="21" t="s">
        <v>15</v>
      </c>
      <c r="D9" s="21" t="s">
        <v>50</v>
      </c>
      <c r="E9" s="22" t="s">
        <v>51</v>
      </c>
      <c r="F9" s="21" t="s">
        <v>52</v>
      </c>
      <c r="G9" s="21" t="s">
        <v>53</v>
      </c>
      <c r="H9" s="21" t="s">
        <v>54</v>
      </c>
      <c r="I9" s="21" t="s">
        <v>21</v>
      </c>
      <c r="J9" s="23" t="s">
        <v>55</v>
      </c>
      <c r="K9" s="21"/>
      <c r="L9" s="21"/>
    </row>
    <row r="10" customFormat="false" ht="36" hidden="false" customHeight="true" outlineLevel="0" collapsed="false">
      <c r="A10" s="24" t="n">
        <v>45586</v>
      </c>
      <c r="B10" s="25" t="s">
        <v>56</v>
      </c>
      <c r="C10" s="25" t="s">
        <v>24</v>
      </c>
      <c r="D10" s="25" t="s">
        <v>57</v>
      </c>
      <c r="E10" s="26" t="s">
        <v>58</v>
      </c>
      <c r="F10" s="25" t="s">
        <v>59</v>
      </c>
      <c r="G10" s="25" t="s">
        <v>60</v>
      </c>
      <c r="H10" s="25" t="s">
        <v>61</v>
      </c>
      <c r="I10" s="25" t="s">
        <v>30</v>
      </c>
      <c r="J10" s="27" t="s">
        <v>62</v>
      </c>
      <c r="K10" s="25"/>
      <c r="L10" s="25"/>
    </row>
    <row r="11" customFormat="false" ht="36" hidden="false" customHeight="true" outlineLevel="0" collapsed="false">
      <c r="A11" s="28" t="n">
        <v>45588</v>
      </c>
      <c r="B11" s="29" t="s">
        <v>63</v>
      </c>
      <c r="C11" s="29" t="s">
        <v>64</v>
      </c>
      <c r="D11" s="29" t="s">
        <v>65</v>
      </c>
      <c r="E11" s="30" t="s">
        <v>66</v>
      </c>
      <c r="F11" s="29" t="s">
        <v>67</v>
      </c>
      <c r="G11" s="29" t="s">
        <v>68</v>
      </c>
      <c r="H11" s="29" t="s">
        <v>69</v>
      </c>
      <c r="I11" s="29" t="s">
        <v>39</v>
      </c>
      <c r="J11" s="31" t="s">
        <v>70</v>
      </c>
      <c r="K11" s="29"/>
      <c r="L11" s="29"/>
    </row>
    <row r="12" customFormat="false" ht="36" hidden="false" customHeight="true" outlineLevel="0" collapsed="false">
      <c r="A12" s="16" t="n">
        <v>45590</v>
      </c>
      <c r="B12" s="17" t="s">
        <v>71</v>
      </c>
      <c r="C12" s="17" t="s">
        <v>72</v>
      </c>
      <c r="D12" s="17" t="s">
        <v>16</v>
      </c>
      <c r="E12" s="18" t="s">
        <v>73</v>
      </c>
      <c r="F12" s="17" t="s">
        <v>74</v>
      </c>
      <c r="G12" s="17" t="s">
        <v>75</v>
      </c>
      <c r="H12" s="17" t="s">
        <v>76</v>
      </c>
      <c r="I12" s="17" t="s">
        <v>47</v>
      </c>
      <c r="J12" s="19" t="s">
        <v>48</v>
      </c>
      <c r="K12" s="17"/>
      <c r="L12" s="17"/>
    </row>
    <row r="13" customFormat="false" ht="19.5" hidden="false" customHeight="true" outlineLevel="0" collapsed="false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customFormat="false" ht="19.5" hidden="false" customHeight="true" outlineLevel="0" collapsed="false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customFormat="false" ht="19.5" hidden="false" customHeight="true" outlineLevel="0" collapsed="false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customFormat="false" ht="19.5" hidden="false" customHeight="true" outlineLevel="0" collapsed="false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customFormat="false" ht="19.5" hidden="false" customHeight="true" outlineLevel="0" collapsed="false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customFormat="false" ht="19.5" hidden="false" customHeight="true" outlineLevel="0" collapsed="false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customFormat="false" ht="19.5" hidden="false" customHeight="true" outlineLevel="0" collapsed="false">
      <c r="A19" s="32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customFormat="false" ht="19.5" hidden="false" customHeight="true" outlineLevel="0" collapsed="false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customFormat="false" ht="19.5" hidden="false" customHeight="true" outlineLevel="0" collapsed="false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customFormat="false" ht="19.5" hidden="false" customHeight="true" outlineLevel="0" collapsed="false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customFormat="false" ht="19.5" hidden="false" customHeight="true" outlineLevel="0" collapsed="false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customFormat="false" ht="19.5" hidden="false" customHeight="true" outlineLevel="0" collapsed="false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customFormat="false" ht="19.5" hidden="false" customHeight="true" outlineLevel="0" collapsed="false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customFormat="false" ht="19.5" hidden="false" customHeight="true" outlineLevel="0" collapsed="false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customFormat="false" ht="19.5" hidden="false" customHeight="true" outlineLevel="0" collapsed="false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customFormat="false" ht="19.5" hidden="false" customHeight="true" outlineLevel="0" collapsed="false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customFormat="false" ht="19.5" hidden="false" customHeight="true" outlineLevel="0" collapsed="false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customFormat="false" ht="19.5" hidden="false" customHeight="true" outlineLevel="0" collapsed="false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customFormat="false" ht="19.5" hidden="false" customHeight="true" outlineLevel="0" collapsed="false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customFormat="false" ht="19.5" hidden="false" customHeight="true" outlineLevel="0" collapsed="false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customFormat="false" ht="19.5" hidden="false" customHeight="true" outlineLevel="0" collapsed="false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  <row r="34" customFormat="false" ht="19.5" hidden="false" customHeight="true" outlineLevel="0" collapsed="false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</row>
    <row r="35" customFormat="false" ht="19.5" hidden="false" customHeight="true" outlineLevel="0" collapsed="false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</row>
    <row r="36" customFormat="false" ht="19.5" hidden="false" customHeight="true" outlineLevel="0" collapsed="false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customFormat="false" ht="19.5" hidden="false" customHeight="true" outlineLevel="0" collapsed="false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customFormat="false" ht="19.5" hidden="false" customHeight="true" outlineLevel="0" collapsed="false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customFormat="false" ht="19.5" hidden="false" customHeight="true" outlineLevel="0" collapsed="false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customFormat="false" ht="19.5" hidden="false" customHeight="true" outlineLevel="0" collapsed="false">
      <c r="A40" s="34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customFormat="false" ht="19.5" hidden="false" customHeight="true" outlineLevel="0" collapsed="false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customFormat="false" ht="19.5" hidden="false" customHeight="true" outlineLevel="0" collapsed="false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customFormat="false" ht="19.5" hidden="false" customHeight="true" outlineLevel="0" collapsed="false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customFormat="false" ht="19.5" hidden="false" customHeight="true" outlineLevel="0" collapsed="false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customFormat="false" ht="19.5" hidden="false" customHeight="true" outlineLevel="0" collapsed="false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customFormat="false" ht="19.5" hidden="false" customHeight="true" outlineLevel="0" collapsed="false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customFormat="false" ht="19.5" hidden="false" customHeight="true" outlineLevel="0" collapsed="false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customFormat="false" ht="19.5" hidden="false" customHeight="true" outlineLevel="0" collapsed="false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49" customFormat="false" ht="19.5" hidden="false" customHeight="true" outlineLevel="0" collapsed="false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</row>
    <row r="50" customFormat="false" ht="19.5" hidden="false" customHeight="true" outlineLevel="0" collapsed="false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</row>
    <row r="51" customFormat="false" ht="19.5" hidden="false" customHeight="true" outlineLevel="0" collapsed="false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customFormat="false" ht="19.5" hidden="false" customHeight="true" outlineLevel="0" collapsed="false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</row>
    <row r="53" customFormat="false" ht="19.5" hidden="false" customHeight="true" outlineLevel="0" collapsed="false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customFormat="false" ht="19.5" hidden="false" customHeight="true" outlineLevel="0" collapsed="false">
      <c r="A54" s="34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</row>
    <row r="57" customFormat="false" ht="19.5" hidden="false" customHeight="true" outlineLevel="0" collapsed="false">
      <c r="A57" s="36" t="s">
        <v>77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customFormat="false" ht="18" hidden="false" customHeight="true" outlineLevel="0" collapsed="false">
      <c r="A58" s="37" t="s">
        <v>48</v>
      </c>
      <c r="B58" s="38" t="s">
        <v>55</v>
      </c>
      <c r="C58" s="39" t="s">
        <v>31</v>
      </c>
      <c r="D58" s="40" t="s">
        <v>62</v>
      </c>
      <c r="E58" s="41" t="s">
        <v>22</v>
      </c>
      <c r="F58" s="42" t="s">
        <v>40</v>
      </c>
      <c r="G58" s="43" t="s">
        <v>70</v>
      </c>
      <c r="H58" s="44" t="s">
        <v>78</v>
      </c>
    </row>
  </sheetData>
  <mergeCells count="3">
    <mergeCell ref="A1:L1"/>
    <mergeCell ref="A2:L2"/>
    <mergeCell ref="A57:L57"/>
  </mergeCells>
  <conditionalFormatting sqref="J5:J104">
    <cfRule type="cellIs" priority="2" operator="equal" aboveAverage="0" equalAverage="0" bottom="0" percent="0" rank="0" text="" dxfId="0">
      <formula>"Veröffentlicht"</formula>
    </cfRule>
    <cfRule type="cellIs" priority="3" operator="equal" aboveAverage="0" equalAverage="0" bottom="0" percent="0" rank="0" text="" dxfId="1">
      <formula>"Genehmigt"</formula>
    </cfRule>
    <cfRule type="cellIs" priority="4" operator="equal" aboveAverage="0" equalAverage="0" bottom="0" percent="0" rank="0" text="" dxfId="2">
      <formula>"Geplant"</formula>
    </cfRule>
    <cfRule type="cellIs" priority="5" operator="equal" aboveAverage="0" equalAverage="0" bottom="0" percent="0" rank="0" text="" dxfId="3">
      <formula>"Entwurf"</formula>
    </cfRule>
    <cfRule type="cellIs" priority="6" operator="equal" aboveAverage="0" equalAverage="0" bottom="0" percent="0" rank="0" text="" dxfId="4">
      <formula>"Zur Genehmigung"</formula>
    </cfRule>
    <cfRule type="cellIs" priority="7" operator="equal" aboveAverage="0" equalAverage="0" bottom="0" percent="0" rank="0" text="" dxfId="5">
      <formula>"Abgebrochen"</formula>
    </cfRule>
  </conditionalFormatting>
  <dataValidations count="3">
    <dataValidation allowBlank="false" error="Bitte Plattform aus der Liste wählen." errorStyle="stop" errorTitle="Ungültige Eingabe" operator="between" showDropDown="false" showErrorMessage="true" showInputMessage="false" sqref="C5:C104" type="list">
      <formula1>"LinkedIn,Instagram,Facebook,Twitter/X,TikTok,YouTube,Pinterest"</formula1>
      <formula2>0</formula2>
    </dataValidation>
    <dataValidation allowBlank="false" error="Bitte Content-Säule aus der Liste wählen." errorStyle="stop" errorTitle="Ungültige Eingabe" operator="between" showDropDown="false" showErrorMessage="true" showInputMessage="false" sqref="D5:D104" type="list">
      <formula1>"Bildung,Werbung,Kultur,Inspiration,Unterhaltung,Neuigkeiten,Kundenstimmen"</formula1>
      <formula2>0</formula2>
    </dataValidation>
    <dataValidation allowBlank="false" error="Bitte Status aus der Liste wählen." errorStyle="stop" errorTitle="Ungültige Eingabe" operator="between" showDropDown="false" showErrorMessage="true" showInputMessage="false" sqref="J5:J104" type="list">
      <formula1>"Idee,Entwurf,In Arbeit,Zur Genehmigung,Genehmigt,Geplant,Veröffentlicht,Abgebrochen"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3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10"/>
    <col collapsed="false" customWidth="true" hidden="false" outlineLevel="0" max="6" min="6" style="0" width="13"/>
    <col collapsed="false" customWidth="true" hidden="false" outlineLevel="0" max="8" min="7" style="0" width="10"/>
    <col collapsed="false" customWidth="true" hidden="false" outlineLevel="0" max="10" min="9" style="0" width="16"/>
  </cols>
  <sheetData>
    <row r="1" customFormat="false" ht="36" hidden="false" customHeight="true" outlineLevel="0" collapsed="false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2</v>
      </c>
      <c r="B4" s="3" t="s">
        <v>4</v>
      </c>
      <c r="C4" s="3" t="s">
        <v>5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 t="s">
        <v>86</v>
      </c>
      <c r="J4" s="3" t="s">
        <v>12</v>
      </c>
    </row>
    <row r="5" customFormat="false" ht="19.5" hidden="false" customHeight="true" outlineLevel="0" collapsed="false">
      <c r="A5" s="34" t="n">
        <v>45577</v>
      </c>
      <c r="B5" s="35" t="s">
        <v>15</v>
      </c>
      <c r="C5" s="35" t="s">
        <v>16</v>
      </c>
      <c r="D5" s="45" t="n">
        <v>8500</v>
      </c>
      <c r="E5" s="45" t="n">
        <v>320</v>
      </c>
      <c r="F5" s="45" t="n">
        <v>45</v>
      </c>
      <c r="G5" s="45" t="n">
        <v>28</v>
      </c>
      <c r="H5" s="45" t="n">
        <v>0</v>
      </c>
      <c r="I5" s="46" t="n">
        <f aca="false">SUM(E5:H5)</f>
        <v>393</v>
      </c>
      <c r="J5" s="47" t="n">
        <f aca="false">IF(D5=0,"",ROUND((I5/D5)*100,2))</f>
        <v>4.62</v>
      </c>
    </row>
    <row r="6" customFormat="false" ht="19.5" hidden="false" customHeight="true" outlineLevel="0" collapsed="false">
      <c r="A6" s="32" t="n">
        <v>45579</v>
      </c>
      <c r="B6" s="33" t="s">
        <v>24</v>
      </c>
      <c r="C6" s="33" t="s">
        <v>25</v>
      </c>
      <c r="D6" s="48" t="n">
        <v>12400</v>
      </c>
      <c r="E6" s="48" t="n">
        <v>890</v>
      </c>
      <c r="F6" s="48" t="n">
        <v>112</v>
      </c>
      <c r="G6" s="48" t="n">
        <v>67</v>
      </c>
      <c r="H6" s="48" t="n">
        <v>203</v>
      </c>
      <c r="I6" s="49" t="n">
        <f aca="false">SUM(E6:H6)</f>
        <v>1272</v>
      </c>
      <c r="J6" s="50" t="n">
        <f aca="false">IF(D6=0,"",ROUND((I6/D6)*100,2))</f>
        <v>10.26</v>
      </c>
    </row>
    <row r="7" customFormat="false" ht="19.5" hidden="false" customHeight="true" outlineLevel="0" collapsed="false">
      <c r="A7" s="34" t="n">
        <v>45580</v>
      </c>
      <c r="B7" s="35" t="s">
        <v>33</v>
      </c>
      <c r="C7" s="35" t="s">
        <v>34</v>
      </c>
      <c r="D7" s="45" t="n">
        <v>5200</v>
      </c>
      <c r="E7" s="45" t="n">
        <v>145</v>
      </c>
      <c r="F7" s="45" t="n">
        <v>22</v>
      </c>
      <c r="G7" s="45" t="n">
        <v>31</v>
      </c>
      <c r="H7" s="45" t="n">
        <v>0</v>
      </c>
      <c r="I7" s="46" t="n">
        <f aca="false">SUM(E7:H7)</f>
        <v>198</v>
      </c>
      <c r="J7" s="47" t="n">
        <f aca="false">IF(D7=0,"",ROUND((I7/D7)*100,2))</f>
        <v>3.81</v>
      </c>
    </row>
    <row r="8" customFormat="false" ht="19.5" hidden="false" customHeight="true" outlineLevel="0" collapsed="false">
      <c r="A8" s="32" t="n">
        <v>45582</v>
      </c>
      <c r="B8" s="33" t="s">
        <v>42</v>
      </c>
      <c r="C8" s="33" t="s">
        <v>43</v>
      </c>
      <c r="D8" s="48" t="n">
        <v>9100</v>
      </c>
      <c r="E8" s="48" t="n">
        <v>210</v>
      </c>
      <c r="F8" s="48" t="n">
        <v>55</v>
      </c>
      <c r="G8" s="48" t="n">
        <v>88</v>
      </c>
      <c r="H8" s="48" t="n">
        <v>0</v>
      </c>
      <c r="I8" s="49" t="n">
        <f aca="false">SUM(E8:H8)</f>
        <v>353</v>
      </c>
      <c r="J8" s="50" t="n">
        <f aca="false">IF(D8=0,"",ROUND((I8/D8)*100,2))</f>
        <v>3.88</v>
      </c>
    </row>
    <row r="9" customFormat="false" ht="19.5" hidden="false" customHeight="true" outlineLevel="0" collapsed="false">
      <c r="A9" s="34" t="n">
        <v>45584</v>
      </c>
      <c r="B9" s="35" t="s">
        <v>15</v>
      </c>
      <c r="C9" s="35" t="s">
        <v>50</v>
      </c>
      <c r="D9" s="45" t="n">
        <v>8500</v>
      </c>
      <c r="E9" s="45" t="n">
        <v>410</v>
      </c>
      <c r="F9" s="45" t="n">
        <v>78</v>
      </c>
      <c r="G9" s="45" t="n">
        <v>42</v>
      </c>
      <c r="H9" s="45" t="n">
        <v>0</v>
      </c>
      <c r="I9" s="46" t="n">
        <f aca="false">SUM(E9:H9)</f>
        <v>530</v>
      </c>
      <c r="J9" s="47" t="n">
        <f aca="false">IF(D9=0,"",ROUND((I9/D9)*100,2))</f>
        <v>6.24</v>
      </c>
    </row>
    <row r="10" customFormat="false" ht="19.5" hidden="false" customHeight="true" outlineLevel="0" collapsed="false">
      <c r="A10" s="32" t="n">
        <v>45586</v>
      </c>
      <c r="B10" s="33" t="s">
        <v>24</v>
      </c>
      <c r="C10" s="33" t="s">
        <v>57</v>
      </c>
      <c r="D10" s="48" t="n">
        <v>12400</v>
      </c>
      <c r="E10" s="48" t="n">
        <v>1120</v>
      </c>
      <c r="F10" s="48" t="n">
        <v>145</v>
      </c>
      <c r="G10" s="48" t="n">
        <v>89</v>
      </c>
      <c r="H10" s="48" t="n">
        <v>312</v>
      </c>
      <c r="I10" s="49" t="n">
        <f aca="false">SUM(E10:H10)</f>
        <v>1666</v>
      </c>
      <c r="J10" s="50" t="n">
        <f aca="false">IF(D10=0,"",ROUND((I10/D10)*100,2))</f>
        <v>13.44</v>
      </c>
    </row>
    <row r="11" customFormat="false" ht="19.5" hidden="false" customHeight="true" outlineLevel="0" collapsed="false">
      <c r="A11" s="34" t="n">
        <v>45588</v>
      </c>
      <c r="B11" s="35" t="s">
        <v>64</v>
      </c>
      <c r="C11" s="35" t="s">
        <v>65</v>
      </c>
      <c r="D11" s="45" t="n">
        <v>15600</v>
      </c>
      <c r="E11" s="45" t="n">
        <v>2300</v>
      </c>
      <c r="F11" s="45" t="n">
        <v>230</v>
      </c>
      <c r="G11" s="45" t="n">
        <v>188</v>
      </c>
      <c r="H11" s="45" t="n">
        <v>45</v>
      </c>
      <c r="I11" s="46" t="n">
        <f aca="false">SUM(E11:H11)</f>
        <v>2763</v>
      </c>
      <c r="J11" s="47" t="n">
        <f aca="false">IF(D11=0,"",ROUND((I11/D11)*100,2))</f>
        <v>17.71</v>
      </c>
    </row>
    <row r="12" customFormat="false" ht="19.5" hidden="false" customHeight="true" outlineLevel="0" collapsed="false">
      <c r="A12" s="32" t="n">
        <v>45590</v>
      </c>
      <c r="B12" s="33" t="s">
        <v>72</v>
      </c>
      <c r="C12" s="33" t="s">
        <v>16</v>
      </c>
      <c r="D12" s="48" t="n">
        <v>6800</v>
      </c>
      <c r="E12" s="48" t="n">
        <v>560</v>
      </c>
      <c r="F12" s="48" t="n">
        <v>98</v>
      </c>
      <c r="G12" s="48" t="n">
        <v>32</v>
      </c>
      <c r="H12" s="48" t="n">
        <v>0</v>
      </c>
      <c r="I12" s="49" t="n">
        <f aca="false">SUM(E12:H12)</f>
        <v>690</v>
      </c>
      <c r="J12" s="50" t="n">
        <f aca="false">IF(D12=0,"",ROUND((I12/D12)*100,2))</f>
        <v>10.15</v>
      </c>
    </row>
    <row r="14" customFormat="false" ht="24" hidden="false" customHeight="true" outlineLevel="0" collapsed="false">
      <c r="A14" s="51" t="s">
        <v>87</v>
      </c>
      <c r="B14" s="51"/>
      <c r="C14" s="51"/>
      <c r="D14" s="52" t="n">
        <f aca="false">ROUND(AVERAGE(D5:D12),0)</f>
        <v>9813</v>
      </c>
      <c r="E14" s="52" t="n">
        <f aca="false">ROUND(AVERAGE(E5:E12),0)</f>
        <v>744</v>
      </c>
      <c r="F14" s="52" t="n">
        <f aca="false">ROUND(AVERAGE(F5:F12),0)</f>
        <v>98</v>
      </c>
      <c r="G14" s="52" t="n">
        <f aca="false">ROUND(AVERAGE(G5:G12),0)</f>
        <v>71</v>
      </c>
      <c r="H14" s="52" t="n">
        <f aca="false">ROUND(AVERAGE(H5:H12),0)</f>
        <v>70</v>
      </c>
      <c r="I14" s="52" t="n">
        <f aca="false">ROUND(AVERAGE(I5:I12),0)</f>
        <v>983</v>
      </c>
      <c r="J14" s="53" t="n">
        <f aca="false">ROUND(AVERAGE(J5:J12),2)</f>
        <v>8.76</v>
      </c>
    </row>
  </sheetData>
  <mergeCells count="3">
    <mergeCell ref="A1:J1"/>
    <mergeCell ref="A2:J2"/>
    <mergeCell ref="A14:C14"/>
  </mergeCells>
  <conditionalFormatting sqref="J5:J50">
    <cfRule type="colorScale" priority="2">
      <colorScale>
        <cfvo type="num" val="0"/>
        <cfvo type="num" val="3"/>
        <cfvo type="num" val="10"/>
        <color rgb="FFFF0000"/>
        <color rgb="FFFFFF00"/>
        <color rgb="FF00B05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4" min="3" style="0" width="22"/>
    <col collapsed="false" customWidth="true" hidden="false" outlineLevel="0" max="5" min="5" style="0" width="4"/>
  </cols>
  <sheetData>
    <row r="1" customFormat="false" ht="43.5" hidden="false" customHeight="true" outlineLevel="0" collapsed="false">
      <c r="B1" s="54" t="s">
        <v>88</v>
      </c>
      <c r="C1" s="54"/>
      <c r="D1" s="54"/>
    </row>
    <row r="2" customFormat="false" ht="25.5" hidden="false" customHeight="true" outlineLevel="0" collapsed="false">
      <c r="B2" s="55" t="s">
        <v>89</v>
      </c>
      <c r="C2" s="55"/>
      <c r="D2" s="55"/>
    </row>
    <row r="3" customFormat="false" ht="15.75" hidden="false" customHeight="true" outlineLevel="0" collapsed="false"/>
    <row r="4" customFormat="false" ht="30" hidden="false" customHeight="true" outlineLevel="0" collapsed="false">
      <c r="B4" s="56" t="s">
        <v>90</v>
      </c>
      <c r="C4" s="56"/>
      <c r="D4" s="56"/>
    </row>
    <row r="5" customFormat="false" ht="13.5" hidden="false" customHeight="true" outlineLevel="0" collapsed="false"/>
    <row r="6" customFormat="false" ht="33.75" hidden="false" customHeight="true" outlineLevel="0" collapsed="false">
      <c r="B6" s="57" t="s">
        <v>91</v>
      </c>
      <c r="C6" s="58" t="n">
        <v>0</v>
      </c>
      <c r="D6" s="59"/>
    </row>
    <row r="7" customFormat="false" ht="33.75" hidden="false" customHeight="true" outlineLevel="0" collapsed="false">
      <c r="B7" s="57" t="s">
        <v>92</v>
      </c>
      <c r="C7" s="58" t="n">
        <v>0</v>
      </c>
      <c r="D7" s="59"/>
    </row>
    <row r="8" customFormat="false" ht="33.75" hidden="false" customHeight="true" outlineLevel="0" collapsed="false">
      <c r="B8" s="57" t="s">
        <v>93</v>
      </c>
      <c r="C8" s="58" t="n">
        <v>0</v>
      </c>
      <c r="D8" s="59"/>
    </row>
    <row r="9" customFormat="false" ht="33.75" hidden="false" customHeight="true" outlineLevel="0" collapsed="false">
      <c r="B9" s="57" t="s">
        <v>94</v>
      </c>
      <c r="C9" s="58" t="n">
        <v>0</v>
      </c>
      <c r="D9" s="59"/>
    </row>
    <row r="10" customFormat="false" ht="33.75" hidden="false" customHeight="true" outlineLevel="0" collapsed="false">
      <c r="B10" s="57" t="s">
        <v>95</v>
      </c>
      <c r="C10" s="58" t="n">
        <v>1000</v>
      </c>
      <c r="D10" s="59"/>
    </row>
    <row r="11" customFormat="false" ht="13.5" hidden="false" customHeight="true" outlineLevel="0" collapsed="false"/>
    <row r="12" customFormat="false" ht="33.75" hidden="false" customHeight="true" outlineLevel="0" collapsed="false">
      <c r="B12" s="60" t="s">
        <v>96</v>
      </c>
      <c r="C12" s="61" t="n">
        <f aca="false">SUM(C6:C9)</f>
        <v>0</v>
      </c>
      <c r="D12" s="62"/>
    </row>
    <row r="13" customFormat="false" ht="13.5" hidden="false" customHeight="true" outlineLevel="0" collapsed="false"/>
    <row r="14" customFormat="false" ht="43.5" hidden="false" customHeight="true" outlineLevel="0" collapsed="false">
      <c r="B14" s="63" t="s">
        <v>97</v>
      </c>
      <c r="C14" s="64" t="n">
        <f aca="false">IF(C10=0,"Follower eingeben!",ROUND((C12/C10)*100,2))</f>
        <v>0</v>
      </c>
      <c r="D14" s="64"/>
    </row>
    <row r="15" customFormat="false" ht="43.5" hidden="false" customHeight="true" outlineLevel="0" collapsed="false">
      <c r="B15" s="63"/>
      <c r="C15" s="63"/>
      <c r="D15" s="64"/>
    </row>
    <row r="16" customFormat="false" ht="13.5" hidden="false" customHeight="true" outlineLevel="0" collapsed="false"/>
    <row r="17" customFormat="false" ht="24" hidden="false" customHeight="true" outlineLevel="0" collapsed="false">
      <c r="B17" s="51" t="s">
        <v>98</v>
      </c>
      <c r="C17" s="51"/>
      <c r="D17" s="51"/>
    </row>
    <row r="18" customFormat="false" ht="24" hidden="false" customHeight="true" outlineLevel="0" collapsed="false">
      <c r="B18" s="65" t="s">
        <v>99</v>
      </c>
      <c r="C18" s="66" t="s">
        <v>100</v>
      </c>
      <c r="D18" s="66"/>
    </row>
    <row r="19" customFormat="false" ht="24" hidden="false" customHeight="true" outlineLevel="0" collapsed="false">
      <c r="B19" s="67" t="s">
        <v>101</v>
      </c>
      <c r="C19" s="68" t="s">
        <v>102</v>
      </c>
      <c r="D19" s="68"/>
    </row>
    <row r="20" customFormat="false" ht="24" hidden="false" customHeight="true" outlineLevel="0" collapsed="false">
      <c r="B20" s="69" t="s">
        <v>103</v>
      </c>
      <c r="C20" s="70" t="s">
        <v>104</v>
      </c>
      <c r="D20" s="70"/>
    </row>
    <row r="21" customFormat="false" ht="24" hidden="false" customHeight="true" outlineLevel="0" collapsed="false">
      <c r="B21" s="71" t="s">
        <v>105</v>
      </c>
      <c r="C21" s="72" t="s">
        <v>106</v>
      </c>
      <c r="D21" s="72"/>
    </row>
    <row r="23" customFormat="false" ht="36" hidden="false" customHeight="true" outlineLevel="0" collapsed="false">
      <c r="B23" s="73" t="s">
        <v>107</v>
      </c>
      <c r="C23" s="73"/>
      <c r="D23" s="73"/>
    </row>
  </sheetData>
  <mergeCells count="11">
    <mergeCell ref="B1:D1"/>
    <mergeCell ref="B2:D2"/>
    <mergeCell ref="B4:D4"/>
    <mergeCell ref="B14:B15"/>
    <mergeCell ref="C14:D15"/>
    <mergeCell ref="B17:D17"/>
    <mergeCell ref="C18:D18"/>
    <mergeCell ref="C19:D19"/>
    <mergeCell ref="C20:D20"/>
    <mergeCell ref="C21:D21"/>
    <mergeCell ref="B23:D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H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5" min="3" style="0" width="14"/>
    <col collapsed="false" customWidth="true" hidden="false" outlineLevel="0" max="8" min="6" style="0" width="16"/>
  </cols>
  <sheetData>
    <row r="1" customFormat="false" ht="36" hidden="false" customHeight="true" outlineLevel="0" collapsed="false">
      <c r="A1" s="74" t="s">
        <v>108</v>
      </c>
      <c r="B1" s="74"/>
      <c r="C1" s="74"/>
      <c r="D1" s="74"/>
      <c r="E1" s="74"/>
      <c r="F1" s="74"/>
      <c r="G1" s="74"/>
      <c r="H1" s="74"/>
    </row>
    <row r="2" customFormat="false" ht="19.5" hidden="false" customHeight="true" outlineLevel="0" collapsed="false">
      <c r="A2" s="2" t="s">
        <v>109</v>
      </c>
      <c r="B2" s="2"/>
      <c r="C2" s="2"/>
      <c r="D2" s="2"/>
      <c r="E2" s="2"/>
      <c r="F2" s="2"/>
      <c r="G2" s="2"/>
      <c r="H2" s="2"/>
    </row>
    <row r="3" customFormat="false" ht="7.5" hidden="false" customHeight="true" outlineLevel="0" collapsed="false"/>
    <row r="4" customFormat="false" ht="27.75" hidden="false" customHeight="true" outlineLevel="0" collapsed="false">
      <c r="A4" s="3" t="s">
        <v>5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  <c r="G4" s="3" t="s">
        <v>115</v>
      </c>
      <c r="H4" s="3" t="s">
        <v>116</v>
      </c>
    </row>
    <row r="5" customFormat="false" ht="19.5" hidden="false" customHeight="true" outlineLevel="0" collapsed="false">
      <c r="A5" s="35" t="s">
        <v>16</v>
      </c>
      <c r="B5" s="75" t="n">
        <v>12</v>
      </c>
      <c r="C5" s="75" t="n">
        <v>440</v>
      </c>
      <c r="D5" s="75" t="n">
        <v>71</v>
      </c>
      <c r="E5" s="75" t="n">
        <v>30</v>
      </c>
      <c r="F5" s="75" t="n">
        <v>541</v>
      </c>
      <c r="G5" s="76" t="n">
        <v>5.8</v>
      </c>
      <c r="H5" s="77" t="n">
        <f aca="false">ROUND(G5/MAX($G$5:$G$11)*100,1)</f>
        <v>62.4</v>
      </c>
    </row>
    <row r="6" customFormat="false" ht="19.5" hidden="false" customHeight="true" outlineLevel="0" collapsed="false">
      <c r="A6" s="33" t="s">
        <v>34</v>
      </c>
      <c r="B6" s="78" t="n">
        <v>8</v>
      </c>
      <c r="C6" s="78" t="n">
        <v>290</v>
      </c>
      <c r="D6" s="78" t="n">
        <v>38</v>
      </c>
      <c r="E6" s="78" t="n">
        <v>55</v>
      </c>
      <c r="F6" s="78" t="n">
        <v>383</v>
      </c>
      <c r="G6" s="79" t="n">
        <v>4.2</v>
      </c>
      <c r="H6" s="80" t="n">
        <f aca="false">ROUND(G6/MAX($G$5:$G$11)*100,1)</f>
        <v>45.2</v>
      </c>
    </row>
    <row r="7" customFormat="false" ht="19.5" hidden="false" customHeight="true" outlineLevel="0" collapsed="false">
      <c r="A7" s="35" t="s">
        <v>25</v>
      </c>
      <c r="B7" s="75" t="n">
        <v>10</v>
      </c>
      <c r="C7" s="75" t="n">
        <v>780</v>
      </c>
      <c r="D7" s="75" t="n">
        <v>98</v>
      </c>
      <c r="E7" s="75" t="n">
        <v>60</v>
      </c>
      <c r="F7" s="75" t="n">
        <v>938</v>
      </c>
      <c r="G7" s="76" t="n">
        <v>6.9</v>
      </c>
      <c r="H7" s="77" t="n">
        <f aca="false">ROUND(G7/MAX($G$5:$G$11)*100,1)</f>
        <v>74.2</v>
      </c>
    </row>
    <row r="8" customFormat="false" ht="19.5" hidden="false" customHeight="true" outlineLevel="0" collapsed="false">
      <c r="A8" s="33" t="s">
        <v>50</v>
      </c>
      <c r="B8" s="78" t="n">
        <v>9</v>
      </c>
      <c r="C8" s="78" t="n">
        <v>512</v>
      </c>
      <c r="D8" s="78" t="n">
        <v>88</v>
      </c>
      <c r="E8" s="78" t="n">
        <v>45</v>
      </c>
      <c r="F8" s="78" t="n">
        <v>645</v>
      </c>
      <c r="G8" s="79" t="n">
        <v>5.1</v>
      </c>
      <c r="H8" s="80" t="n">
        <f aca="false">ROUND(G8/MAX($G$5:$G$11)*100,1)</f>
        <v>54.8</v>
      </c>
    </row>
    <row r="9" customFormat="false" ht="19.5" hidden="false" customHeight="true" outlineLevel="0" collapsed="false">
      <c r="A9" s="35" t="s">
        <v>65</v>
      </c>
      <c r="B9" s="75" t="n">
        <v>6</v>
      </c>
      <c r="C9" s="75" t="n">
        <v>1820</v>
      </c>
      <c r="D9" s="75" t="n">
        <v>195</v>
      </c>
      <c r="E9" s="75" t="n">
        <v>145</v>
      </c>
      <c r="F9" s="75" t="n">
        <v>2160</v>
      </c>
      <c r="G9" s="76" t="n">
        <v>9.3</v>
      </c>
      <c r="H9" s="77" t="n">
        <f aca="false">ROUND(G9/MAX($G$5:$G$11)*100,1)</f>
        <v>100</v>
      </c>
    </row>
    <row r="10" customFormat="false" ht="19.5" hidden="false" customHeight="true" outlineLevel="0" collapsed="false">
      <c r="A10" s="33" t="s">
        <v>43</v>
      </c>
      <c r="B10" s="78" t="n">
        <v>5</v>
      </c>
      <c r="C10" s="78" t="n">
        <v>310</v>
      </c>
      <c r="D10" s="78" t="n">
        <v>62</v>
      </c>
      <c r="E10" s="78" t="n">
        <v>92</v>
      </c>
      <c r="F10" s="78" t="n">
        <v>464</v>
      </c>
      <c r="G10" s="79" t="n">
        <v>3.8</v>
      </c>
      <c r="H10" s="80" t="n">
        <f aca="false">ROUND(G10/MAX($G$5:$G$11)*100,1)</f>
        <v>40.9</v>
      </c>
    </row>
    <row r="11" customFormat="false" ht="19.5" hidden="false" customHeight="true" outlineLevel="0" collapsed="false">
      <c r="A11" s="35" t="s">
        <v>57</v>
      </c>
      <c r="B11" s="75" t="n">
        <v>7</v>
      </c>
      <c r="C11" s="75" t="n">
        <v>890</v>
      </c>
      <c r="D11" s="75" t="n">
        <v>128</v>
      </c>
      <c r="E11" s="75" t="n">
        <v>78</v>
      </c>
      <c r="F11" s="75" t="n">
        <v>1096</v>
      </c>
      <c r="G11" s="76" t="n">
        <v>7.4</v>
      </c>
      <c r="H11" s="77" t="n">
        <f aca="false">ROUND(G11/MAX($G$5:$G$11)*100,1)</f>
        <v>79.6</v>
      </c>
    </row>
  </sheetData>
  <mergeCells count="2">
    <mergeCell ref="A1:H1"/>
    <mergeCell ref="A2:H2"/>
  </mergeCells>
  <conditionalFormatting sqref="H5:H11">
    <cfRule type="colorScale" priority="2">
      <colorScale>
        <cfvo type="min" val="0"/>
        <cfvo type="percentile" val="50"/>
        <cfvo type="max" val="0"/>
        <color rgb="FFFF6347"/>
        <color rgb="FFFFD700"/>
        <color rgb="FF00B05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966"/>
    <pageSetUpPr fitToPage="false"/>
  </sheetPr>
  <dimension ref="B1:F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4" min="3" style="0" width="16"/>
    <col collapsed="false" customWidth="true" hidden="false" outlineLevel="0" max="5" min="5" style="0" width="38"/>
    <col collapsed="false" customWidth="true" hidden="false" outlineLevel="0" max="6" min="6" style="0" width="16"/>
    <col collapsed="false" customWidth="true" hidden="false" outlineLevel="0" max="7" min="7" style="0" width="5"/>
  </cols>
  <sheetData>
    <row r="1" customFormat="false" ht="36" hidden="false" customHeight="true" outlineLevel="0" collapsed="false">
      <c r="B1" s="74" t="s">
        <v>117</v>
      </c>
      <c r="C1" s="74"/>
      <c r="D1" s="74"/>
      <c r="E1" s="74"/>
      <c r="F1" s="74"/>
    </row>
    <row r="2" customFormat="false" ht="19.5" hidden="false" customHeight="true" outlineLevel="0" collapsed="false">
      <c r="B2" s="2" t="s">
        <v>118</v>
      </c>
      <c r="C2" s="2"/>
      <c r="D2" s="2"/>
      <c r="E2" s="2"/>
      <c r="F2" s="2"/>
    </row>
    <row r="3" customFormat="false" ht="9.75" hidden="false" customHeight="true" outlineLevel="0" collapsed="false"/>
    <row r="4" customFormat="false" ht="27.75" hidden="false" customHeight="true" outlineLevel="0" collapsed="false">
      <c r="B4" s="81" t="s">
        <v>2</v>
      </c>
      <c r="C4" s="81" t="s">
        <v>4</v>
      </c>
      <c r="D4" s="81" t="s">
        <v>5</v>
      </c>
      <c r="E4" s="81" t="s">
        <v>119</v>
      </c>
      <c r="F4" s="81" t="s">
        <v>120</v>
      </c>
    </row>
    <row r="5" customFormat="false" ht="21.75" hidden="false" customHeight="true" outlineLevel="0" collapsed="false">
      <c r="B5" s="75" t="s">
        <v>121</v>
      </c>
      <c r="C5" s="75" t="s">
        <v>15</v>
      </c>
      <c r="D5" s="75" t="s">
        <v>16</v>
      </c>
      <c r="E5" s="82" t="s">
        <v>122</v>
      </c>
      <c r="F5" s="75" t="n">
        <v>5</v>
      </c>
    </row>
    <row r="6" customFormat="false" ht="21.75" hidden="false" customHeight="true" outlineLevel="0" collapsed="false">
      <c r="B6" s="78" t="s">
        <v>123</v>
      </c>
      <c r="C6" s="78" t="s">
        <v>24</v>
      </c>
      <c r="D6" s="78" t="s">
        <v>50</v>
      </c>
      <c r="E6" s="83" t="s">
        <v>124</v>
      </c>
      <c r="F6" s="78" t="n">
        <v>4</v>
      </c>
    </row>
    <row r="7" customFormat="false" ht="21.75" hidden="false" customHeight="true" outlineLevel="0" collapsed="false">
      <c r="B7" s="75" t="s">
        <v>125</v>
      </c>
      <c r="C7" s="75" t="s">
        <v>64</v>
      </c>
      <c r="D7" s="75" t="s">
        <v>65</v>
      </c>
      <c r="E7" s="82" t="s">
        <v>126</v>
      </c>
      <c r="F7" s="75" t="n">
        <v>3</v>
      </c>
    </row>
    <row r="8" customFormat="false" ht="21.75" hidden="false" customHeight="true" outlineLevel="0" collapsed="false">
      <c r="B8" s="78" t="s">
        <v>127</v>
      </c>
      <c r="C8" s="78" t="s">
        <v>72</v>
      </c>
      <c r="D8" s="78" t="s">
        <v>16</v>
      </c>
      <c r="E8" s="83" t="s">
        <v>128</v>
      </c>
      <c r="F8" s="78" t="n">
        <v>5</v>
      </c>
    </row>
    <row r="9" customFormat="false" ht="21.75" hidden="false" customHeight="true" outlineLevel="0" collapsed="false">
      <c r="B9" s="75" t="s">
        <v>129</v>
      </c>
      <c r="C9" s="75" t="s">
        <v>33</v>
      </c>
      <c r="D9" s="75" t="s">
        <v>34</v>
      </c>
      <c r="E9" s="82" t="s">
        <v>130</v>
      </c>
      <c r="F9" s="75" t="n">
        <v>4</v>
      </c>
    </row>
    <row r="10" customFormat="false" ht="21.75" hidden="false" customHeight="true" outlineLevel="0" collapsed="false">
      <c r="B10" s="78" t="s">
        <v>131</v>
      </c>
      <c r="C10" s="78" t="s">
        <v>42</v>
      </c>
      <c r="D10" s="78" t="s">
        <v>43</v>
      </c>
      <c r="E10" s="83" t="s">
        <v>132</v>
      </c>
      <c r="F10" s="78" t="n">
        <v>3</v>
      </c>
    </row>
    <row r="11" customFormat="false" ht="21.75" hidden="false" customHeight="true" outlineLevel="0" collapsed="false">
      <c r="B11" s="75" t="s">
        <v>133</v>
      </c>
      <c r="C11" s="75" t="s">
        <v>24</v>
      </c>
      <c r="D11" s="75" t="s">
        <v>57</v>
      </c>
      <c r="E11" s="82" t="s">
        <v>134</v>
      </c>
      <c r="F11" s="75" t="n">
        <v>4</v>
      </c>
    </row>
    <row r="13" customFormat="false" ht="30" hidden="false" customHeight="true" outlineLevel="0" collapsed="false">
      <c r="B13" s="84" t="s">
        <v>135</v>
      </c>
      <c r="C13" s="84"/>
      <c r="D13" s="84"/>
      <c r="E13" s="84"/>
      <c r="F13" s="84"/>
    </row>
  </sheetData>
  <mergeCells count="3">
    <mergeCell ref="B1:F1"/>
    <mergeCell ref="B2:F2"/>
    <mergeCell ref="B13:F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95959"/>
    <pageSetUpPr fitToPage="false"/>
  </sheetPr>
  <dimension ref="B1:C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55"/>
    <col collapsed="false" customWidth="true" hidden="false" outlineLevel="0" max="4" min="4" style="0" width="5"/>
  </cols>
  <sheetData>
    <row r="1" customFormat="false" ht="39.75" hidden="false" customHeight="true" outlineLevel="0" collapsed="false">
      <c r="B1" s="1" t="s">
        <v>136</v>
      </c>
      <c r="C1" s="1"/>
    </row>
    <row r="2" customFormat="false" ht="24" hidden="false" customHeight="true" outlineLevel="0" collapsed="false">
      <c r="B2" s="55" t="s">
        <v>137</v>
      </c>
      <c r="C2" s="55"/>
    </row>
    <row r="4" customFormat="false" ht="9.75" hidden="false" customHeight="true" outlineLevel="0" collapsed="false"/>
    <row r="5" customFormat="false" ht="27.75" hidden="false" customHeight="true" outlineLevel="0" collapsed="false">
      <c r="B5" s="85" t="s">
        <v>138</v>
      </c>
      <c r="C5" s="85"/>
    </row>
    <row r="6" customFormat="false" ht="30" hidden="false" customHeight="true" outlineLevel="0" collapsed="false">
      <c r="B6" s="86" t="s">
        <v>139</v>
      </c>
      <c r="C6" s="82" t="s">
        <v>140</v>
      </c>
    </row>
    <row r="7" customFormat="false" ht="30" hidden="false" customHeight="true" outlineLevel="0" collapsed="false">
      <c r="B7" s="87" t="s">
        <v>141</v>
      </c>
      <c r="C7" s="83" t="s">
        <v>142</v>
      </c>
    </row>
    <row r="8" customFormat="false" ht="30" hidden="false" customHeight="true" outlineLevel="0" collapsed="false">
      <c r="B8" s="86" t="s">
        <v>143</v>
      </c>
      <c r="C8" s="82" t="s">
        <v>144</v>
      </c>
    </row>
    <row r="9" customFormat="false" ht="30" hidden="false" customHeight="true" outlineLevel="0" collapsed="false">
      <c r="B9" s="87" t="s">
        <v>145</v>
      </c>
      <c r="C9" s="83" t="s">
        <v>146</v>
      </c>
    </row>
    <row r="10" customFormat="false" ht="30" hidden="false" customHeight="true" outlineLevel="0" collapsed="false">
      <c r="B10" s="86" t="s">
        <v>147</v>
      </c>
      <c r="C10" s="82" t="s">
        <v>148</v>
      </c>
    </row>
    <row r="11" customFormat="false" ht="9.75" hidden="false" customHeight="true" outlineLevel="0" collapsed="false"/>
    <row r="12" customFormat="false" ht="27.75" hidden="false" customHeight="true" outlineLevel="0" collapsed="false">
      <c r="B12" s="85" t="s">
        <v>149</v>
      </c>
      <c r="C12" s="85"/>
    </row>
    <row r="13" customFormat="false" ht="30" hidden="false" customHeight="true" outlineLevel="0" collapsed="false">
      <c r="B13" s="87" t="s">
        <v>150</v>
      </c>
      <c r="C13" s="83" t="s">
        <v>151</v>
      </c>
    </row>
    <row r="14" customFormat="false" ht="30" hidden="false" customHeight="true" outlineLevel="0" collapsed="false">
      <c r="B14" s="86" t="s">
        <v>152</v>
      </c>
      <c r="C14" s="82" t="s">
        <v>153</v>
      </c>
    </row>
    <row r="15" customFormat="false" ht="30" hidden="false" customHeight="true" outlineLevel="0" collapsed="false">
      <c r="B15" s="87" t="s">
        <v>154</v>
      </c>
      <c r="C15" s="83" t="s">
        <v>155</v>
      </c>
    </row>
    <row r="16" customFormat="false" ht="30" hidden="false" customHeight="true" outlineLevel="0" collapsed="false">
      <c r="B16" s="86" t="s">
        <v>156</v>
      </c>
      <c r="C16" s="82" t="s">
        <v>157</v>
      </c>
    </row>
    <row r="17" customFormat="false" ht="30" hidden="false" customHeight="true" outlineLevel="0" collapsed="false">
      <c r="B17" s="87" t="s">
        <v>158</v>
      </c>
      <c r="C17" s="83" t="s">
        <v>159</v>
      </c>
    </row>
    <row r="18" customFormat="false" ht="30" hidden="false" customHeight="true" outlineLevel="0" collapsed="false">
      <c r="B18" s="86" t="s">
        <v>160</v>
      </c>
      <c r="C18" s="82" t="s">
        <v>161</v>
      </c>
    </row>
    <row r="19" customFormat="false" ht="9.75" hidden="false" customHeight="true" outlineLevel="0" collapsed="false"/>
    <row r="20" customFormat="false" ht="27.75" hidden="false" customHeight="true" outlineLevel="0" collapsed="false">
      <c r="B20" s="85" t="s">
        <v>162</v>
      </c>
      <c r="C20" s="85"/>
    </row>
    <row r="21" customFormat="false" ht="30" hidden="false" customHeight="true" outlineLevel="0" collapsed="false">
      <c r="B21" s="87" t="s">
        <v>163</v>
      </c>
      <c r="C21" s="83" t="s">
        <v>164</v>
      </c>
    </row>
    <row r="22" customFormat="false" ht="30" hidden="false" customHeight="true" outlineLevel="0" collapsed="false">
      <c r="B22" s="86" t="s">
        <v>165</v>
      </c>
      <c r="C22" s="82" t="s">
        <v>166</v>
      </c>
    </row>
    <row r="23" customFormat="false" ht="30" hidden="false" customHeight="true" outlineLevel="0" collapsed="false">
      <c r="B23" s="87" t="s">
        <v>167</v>
      </c>
      <c r="C23" s="83" t="s">
        <v>168</v>
      </c>
    </row>
    <row r="24" customFormat="false" ht="9.75" hidden="false" customHeight="true" outlineLevel="0" collapsed="false"/>
    <row r="25" customFormat="false" ht="27.75" hidden="false" customHeight="true" outlineLevel="0" collapsed="false">
      <c r="B25" s="85" t="s">
        <v>169</v>
      </c>
      <c r="C25" s="85"/>
    </row>
    <row r="26" customFormat="false" ht="30" hidden="false" customHeight="true" outlineLevel="0" collapsed="false">
      <c r="B26" s="87" t="s">
        <v>170</v>
      </c>
      <c r="C26" s="83" t="s">
        <v>171</v>
      </c>
    </row>
    <row r="27" customFormat="false" ht="30" hidden="false" customHeight="true" outlineLevel="0" collapsed="false">
      <c r="B27" s="86" t="s">
        <v>172</v>
      </c>
      <c r="C27" s="82" t="s">
        <v>173</v>
      </c>
    </row>
  </sheetData>
  <mergeCells count="6">
    <mergeCell ref="B1:C1"/>
    <mergeCell ref="B2:C2"/>
    <mergeCell ref="B5:C5"/>
    <mergeCell ref="B12:C12"/>
    <mergeCell ref="B20:C20"/>
    <mergeCell ref="B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2026-03-16T07:45:33Z</dcterms:created>
  <dc:creator>openpyxl</dc:creator>
  <dc:description/>
  <dc:language>en-US</dc:language>
  <cp:lastModifiedBy/>
  <dcterms:modified xsi:type="dcterms:W3CDTF">2026-03-16T07:45:42Z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