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roduktdaten" sheetId="1" state="visible" r:id="rId2"/>
    <sheet name="SVERWEIS Demo" sheetId="2" state="visible" r:id="rId3"/>
    <sheet name="Spaltenindex-Rechner" sheetId="3" state="visible" r:id="rId4"/>
    <sheet name="Fehler &amp; Lösungen" sheetId="4" state="visible" r:id="rId5"/>
    <sheet name="Syntax &amp; Cheat-Sheet" sheetId="5" state="visible" r:id="rId6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<sst xmlns="http://schemas.openxmlformats.org/spreadsheetml/2006/main" count="169" uniqueCount="149">
  <si>
    <t xml:space="preserve">Tabelle 2 – Datenquelle (Produktstammdaten)</t>
  </si>
  <si>
    <t xml:space="preserve">Art-Nr</t>
  </si>
  <si>
    <t xml:space="preserve">Produkt</t>
  </si>
  <si>
    <t xml:space="preserve">Kategorie</t>
  </si>
  <si>
    <t xml:space="preserve">Preis (€)</t>
  </si>
  <si>
    <t xml:space="preserve">Lagerbestand</t>
  </si>
  <si>
    <t xml:space="preserve">Laptop</t>
  </si>
  <si>
    <t xml:space="preserve">Computer</t>
  </si>
  <si>
    <t xml:space="preserve">Maus</t>
  </si>
  <si>
    <t xml:space="preserve">Zubehör</t>
  </si>
  <si>
    <t xml:space="preserve">Tastatur</t>
  </si>
  <si>
    <t xml:space="preserve">Monitor</t>
  </si>
  <si>
    <t xml:space="preserve">USB-Hub</t>
  </si>
  <si>
    <t xml:space="preserve">Webcam</t>
  </si>
  <si>
    <t xml:space="preserve">Headset</t>
  </si>
  <si>
    <t xml:space="preserve">Audio</t>
  </si>
  <si>
    <t xml:space="preserve">Drucker</t>
  </si>
  <si>
    <t xml:space="preserve">Büro</t>
  </si>
  <si>
    <t xml:space="preserve">Tinte (schwarz)</t>
  </si>
  <si>
    <t xml:space="preserve">Tinte (farbig)</t>
  </si>
  <si>
    <t xml:space="preserve">Notebook-Ständer</t>
  </si>
  <si>
    <t xml:space="preserve">Smartphone</t>
  </si>
  <si>
    <t xml:space="preserve">Mobile</t>
  </si>
  <si>
    <t xml:space="preserve">Tablet</t>
  </si>
  <si>
    <t xml:space="preserve">Externe SSD</t>
  </si>
  <si>
    <t xml:space="preserve">Speicher</t>
  </si>
  <si>
    <t xml:space="preserve">USB-Stick 64GB</t>
  </si>
  <si>
    <t xml:space="preserve">SVERWEIS / VLOOKUP – Interaktive Demo</t>
  </si>
  <si>
    <t xml:space="preserve">Geben Sie unten eine Art-Nr ein – alle Felder werden automatisch per SVERWEIS befüllt.</t>
  </si>
  <si>
    <t xml:space="preserve">Eingabe (Suchkriterium)</t>
  </si>
  <si>
    <t xml:space="preserve">Art-Nr (Eingabe)</t>
  </si>
  <si>
    <t xml:space="preserve">Beschreibung</t>
  </si>
  <si>
    <t xml:space="preserve">← Artikelnummer hier eingeben</t>
  </si>
  <si>
    <t xml:space="preserve">SVERWEIS-Ergebnisse (Spaltenindex-Demo)</t>
  </si>
  <si>
    <t xml:space="preserve">Feld</t>
  </si>
  <si>
    <t xml:space="preserve">Spaltenindex</t>
  </si>
  <si>
    <t xml:space="preserve">SVERWEIS-Formel</t>
  </si>
  <si>
    <t xml:space="preserve">Ergebnis</t>
  </si>
  <si>
    <t xml:space="preserve">WENNNV-gesichert</t>
  </si>
  <si>
    <t xml:space="preserve">'=SVERWEIS($A$6;Produktdaten!$A$3:$E$17;1;FALSCH)</t>
  </si>
  <si>
    <t xml:space="preserve">'=SVERWEIS($A$6;Produktdaten!$A$3:$E$17;2;FALSCH)</t>
  </si>
  <si>
    <t xml:space="preserve">'=SVERWEIS($A$6;Produktdaten!$A$3:$E$17;3;FALSCH)</t>
  </si>
  <si>
    <t xml:space="preserve">'=SVERWEIS($A$6;Produktdaten!$A$3:$E$17;4;FALSCH)</t>
  </si>
  <si>
    <t xml:space="preserve">'=SVERWEIS($A$6;Produktdaten!$A$3:$E$17;5;FALSCH)</t>
  </si>
  <si>
    <t xml:space="preserve">Hinweis: Gelbe Zelle A6 ist die Eingabe. Grüne Zellen zeigen SVERWEIS-Ergebnisse. Spalte 5 fängt #NV-Fehler per WENNNV() ab. Gültige Art-Nr: 1001–1015.</t>
  </si>
  <si>
    <t xml:space="preserve">Spaltenindex-Rechner für SVERWEIS</t>
  </si>
  <si>
    <t xml:space="preserve">Tragen Sie den Buchstaben der ersten Matrix-Spalte und der Zielspalte ein. Der Spaltenindex wird automatisch berechnet.</t>
  </si>
  <si>
    <t xml:space="preserve">Eingabe</t>
  </si>
  <si>
    <t xml:space="preserve">Erste Spalte der Matrix (z.B. A, C, AA):</t>
  </si>
  <si>
    <t xml:space="preserve">C</t>
  </si>
  <si>
    <t xml:space="preserve">← Buchstabe der ERSTEN Spalte der Matrix</t>
  </si>
  <si>
    <t xml:space="preserve">Zielspalte (z.B. E, K, AB):</t>
  </si>
  <si>
    <t xml:space="preserve">K</t>
  </si>
  <si>
    <t xml:space="preserve">← Buchstabe der Zielspalte</t>
  </si>
  <si>
    <t xml:space="preserve">Spalten-Nr. erste Spalte:</t>
  </si>
  <si>
    <t xml:space="preserve">Spalten-Nr. Zielspalte:</t>
  </si>
  <si>
    <t xml:space="preserve">Spaltenindex (Ergebnis):</t>
  </si>
  <si>
    <t xml:space="preserve">← Diesen Wert in SVERWEIS eintragen</t>
  </si>
  <si>
    <t xml:space="preserve">Generierte SVERWEIS-Formel (Beispiel mit Ihren Spalteneingaben):</t>
  </si>
  <si>
    <t xml:space="preserve">Hinweis: Gelbe Zellen (B5 &amp; B6) sind Eingabefelder. Buchstaben in Groß- oder Kleinschreibung möglich (z.B. 'c' oder 'C'). Für Spalten mit zwei Buchstaben (z.B. AA, AB) funktioniert der Rechner ebenfalls.</t>
  </si>
  <si>
    <t xml:space="preserve">SVERWEIS – Häufige Fehler und Lösungen</t>
  </si>
  <si>
    <t xml:space="preserve">Fehlercode</t>
  </si>
  <si>
    <t xml:space="preserve">Name</t>
  </si>
  <si>
    <t xml:space="preserve">Ursache</t>
  </si>
  <si>
    <t xml:space="preserve">Lösung</t>
  </si>
  <si>
    <t xml:space="preserve">Beispiel-Formel</t>
  </si>
  <si>
    <t xml:space="preserve">Geprüfte Formel</t>
  </si>
  <si>
    <t xml:space="preserve">#NV</t>
  </si>
  <si>
    <t xml:space="preserve">Nicht Vorhanden</t>
  </si>
  <si>
    <t xml:space="preserve">Der Suchwert wurde in der ersten Spalte der Matrix nicht gefunden.</t>
  </si>
  <si>
    <t xml:space="preserve">1) Leerzeichen per GLÄTTEN() entfernen
2) Zahlen-/Textformat prüfen
3) WENNNV() verwenden</t>
  </si>
  <si>
    <t xml:space="preserve"> =SVERWEIS(A2;Daten!$A:$D;2;FALSCH)</t>
  </si>
  <si>
    <t xml:space="preserve"> =WENNNV(SVERWEIS(GLÄTTEN(A2);Daten!$A:$D;2;FALSCH);"Nicht gefunden")</t>
  </si>
  <si>
    <t xml:space="preserve">#BEZUG!</t>
  </si>
  <si>
    <t xml:space="preserve">Bezugsfehler</t>
  </si>
  <si>
    <t xml:space="preserve">Spaltenindex ist größer als die Anzahl der Spalten in der Matrix.</t>
  </si>
  <si>
    <t xml:space="preserve">Spaltenindex überprüfen – er darf die Spaltenanzahl der Matrix nicht überschreiten.</t>
  </si>
  <si>
    <t xml:space="preserve"> =SVERWEIS(A2;Daten!$A:$C;4;FALSCH)  ← Index 4 &gt; 3 Spalten</t>
  </si>
  <si>
    <t xml:space="preserve"> =SVERWEIS(A2;Daten!$A:$D;4;FALSCH)  ← Matrix auf 4 Spalten erweitert</t>
  </si>
  <si>
    <t xml:space="preserve">#WERT!</t>
  </si>
  <si>
    <t xml:space="preserve">Wertefehler</t>
  </si>
  <si>
    <t xml:space="preserve">Spaltenindex ist &lt; 1 oder kein numerischer Wert.</t>
  </si>
  <si>
    <t xml:space="preserve">Spaltenindex muss eine positive ganze Zahl &gt;= 1 sein.</t>
  </si>
  <si>
    <t xml:space="preserve"> =SVERWEIS(A2;Daten!$A:$D;0;FALSCH)  ← 0 ist ungültig</t>
  </si>
  <si>
    <t xml:space="preserve"> =SVERWEIS(A2;Daten!$A:$D;1;FALSCH)  ← min. 1</t>
  </si>
  <si>
    <t xml:space="preserve">Falsches Ergebnis</t>
  </si>
  <si>
    <t xml:space="preserve">Ungenaue Suche</t>
  </si>
  <si>
    <t xml:space="preserve">Bereich_Verweis auf WAHR gesetzt, obwohl exakte Suche benötigt wird.</t>
  </si>
  <si>
    <t xml:space="preserve">Letztes Argument immer auf FALSCH (0) setzen für exakte Übereinstimmung.</t>
  </si>
  <si>
    <t xml:space="preserve"> =SVERWEIS(A2;Daten!$A:$D;2;WAHR)  ← Ungenaue Suche</t>
  </si>
  <si>
    <t xml:space="preserve"> =SVERWEIS(A2;Daten!$A:$D;2;FALSCH)  ← Exakte Suche</t>
  </si>
  <si>
    <t xml:space="preserve">Mehrere Treffer</t>
  </si>
  <si>
    <t xml:space="preserve">Nur erster Treffer</t>
  </si>
  <si>
    <t xml:space="preserve">Gibt immer nur den ersten Treffer von oben zurück; weitere werden ignoriert.</t>
  </si>
  <si>
    <t xml:space="preserve">Eindeutige Suchkriterien sicherstellen oder XVERWEIS / INDEX+VERGLEICH verwenden.</t>
  </si>
  <si>
    <t xml:space="preserve"> =XVERWEIS(A2;Daten!$A:$A;Daten!$B:$B;"Nicht gefunden")</t>
  </si>
  <si>
    <t xml:space="preserve">SVERWEIS – Syntax-Referenz &amp; Cheat-Sheet</t>
  </si>
  <si>
    <t xml:space="preserve">Syntax</t>
  </si>
  <si>
    <t xml:space="preserve"> =SVERWEIS( Suchkriterium ; Matrix ; Spaltenindex ; [Bereich_Verweis] )</t>
  </si>
  <si>
    <t xml:space="preserve">English equivalent:   =VLOOKUP( lookup_value , table_array , col_index_num , [range_lookup] )</t>
  </si>
  <si>
    <t xml:space="preserve">Argumente im Detail</t>
  </si>
  <si>
    <t xml:space="preserve">Argument</t>
  </si>
  <si>
    <t xml:space="preserve">Deutsch</t>
  </si>
  <si>
    <t xml:space="preserve">English</t>
  </si>
  <si>
    <t xml:space="preserve">Pflicht?</t>
  </si>
  <si>
    <t xml:space="preserve">Tipp</t>
  </si>
  <si>
    <t xml:space="preserve">1</t>
  </si>
  <si>
    <t xml:space="preserve">Suchkriterium</t>
  </si>
  <si>
    <t xml:space="preserve">lookup_value</t>
  </si>
  <si>
    <t xml:space="preserve">Ja</t>
  </si>
  <si>
    <t xml:space="preserve">Der Wert, nach dem gesucht wird (z.B. eine Artikelnummer in Zelle A2). Muss in der ERSTEN Spalte der Matrix vorhanden sein.</t>
  </si>
  <si>
    <t xml:space="preserve">Zellbezug statt Direktwert verwenden (z.B. A2 statt 1001)</t>
  </si>
  <si>
    <t xml:space="preserve">2</t>
  </si>
  <si>
    <t xml:space="preserve">Matrix</t>
  </si>
  <si>
    <t xml:space="preserve">table_array</t>
  </si>
  <si>
    <t xml:space="preserve">Der gesamte Tabellenbereich, der durchsucht werden soll. Das Suchkriterium muss in der ERSTEN Spalte stehen.</t>
  </si>
  <si>
    <t xml:space="preserve">Mit F4 fixieren: $A$1:$D$100. Bei blattübergreifend: Tabelle!$A:$D</t>
  </si>
  <si>
    <t xml:space="preserve">3</t>
  </si>
  <si>
    <t xml:space="preserve">col_index_num</t>
  </si>
  <si>
    <t xml:space="preserve">Gibt an, aus welcher Spalte der Matrix das Ergebnis zurückgegeben wird. Spalte 1 = erste Spalte der Matrix.</t>
  </si>
  <si>
    <t xml:space="preserve">Spaltenindex-Rechner (Sheet) verwenden, um Fehler zu vermeiden</t>
  </si>
  <si>
    <t xml:space="preserve">4</t>
  </si>
  <si>
    <t xml:space="preserve">[Bereich_Verweis]</t>
  </si>
  <si>
    <t xml:space="preserve">[range_lookup]</t>
  </si>
  <si>
    <t xml:space="preserve">Nein</t>
  </si>
  <si>
    <t xml:space="preserve">FALSCH (oder 0) = Exakte Übereinstimmung (Empfehlung!). WAHR (oder 1) = Nächstkleinere Übereinstimmung (nur für sortierte Daten).</t>
  </si>
  <si>
    <t xml:space="preserve">Immer FALSCH verwenden, außer bei sortierten Nachschlagetabellen</t>
  </si>
  <si>
    <t xml:space="preserve">Praxisbeispiele</t>
  </si>
  <si>
    <t xml:space="preserve">Anwendungsfall</t>
  </si>
  <si>
    <t xml:space="preserve">Formel</t>
  </si>
  <si>
    <t xml:space="preserve">Erklärung</t>
  </si>
  <si>
    <t xml:space="preserve">Preis zu Artikelnummer</t>
  </si>
  <si>
    <t xml:space="preserve"> =SVERWEIS(A2;Produktdaten!$A:$E;4;FALSCH)</t>
  </si>
  <si>
    <t xml:space="preserve">Sucht Artikelnummer aus A2 in Spalte A des Sheets 'Produktdaten' und gibt Preis (Spalte 4) zurück</t>
  </si>
  <si>
    <t xml:space="preserve">Mit #NV-Absicherung</t>
  </si>
  <si>
    <t xml:space="preserve"> =WENNNV(SVERWEIS(A2;Daten!$A:$D;2;FALSCH);"Nicht gefunden")</t>
  </si>
  <si>
    <t xml:space="preserve">Gibt 'Nicht gefunden' zurück, wenn kein Treffer – verhindert #NV-Fehler</t>
  </si>
  <si>
    <t xml:space="preserve">Leerzeichen bereinigen</t>
  </si>
  <si>
    <t xml:space="preserve"> =SVERWEIS(GLÄTTEN(A2);Daten!$A:$D;2;FALSCH)</t>
  </si>
  <si>
    <t xml:space="preserve">GLÄTTEN() entfernt führende/nachfolgende Leerzeichen vor der Suche</t>
  </si>
  <si>
    <t xml:space="preserve">Blattübergreifend</t>
  </si>
  <si>
    <t xml:space="preserve"> =SVERWEIS(A2;Tabelle2!$A$1:$D$100;3;FALSCH)</t>
  </si>
  <si>
    <t xml:space="preserve">Sucht in einem anderen Tabellenblatt – Blattname vor dem Ausrufezeichen</t>
  </si>
  <si>
    <t xml:space="preserve">Fixierter Bereich (absolut)</t>
  </si>
  <si>
    <t xml:space="preserve"> =SVERWEIS($A2;$B$2:$E$100;2;FALSCH)</t>
  </si>
  <si>
    <t xml:space="preserve">$A2: Spalte fixiert (Formeln nach rechts kopierbar). $B$2: Zeile und Spalte fixiert.</t>
  </si>
  <si>
    <t xml:space="preserve">XVERWEIS (moderner Ersatz)</t>
  </si>
  <si>
    <t xml:space="preserve"> =XVERWEIS(A2;Daten!$A:$A;Daten!$C:$C;"Nicht gefunden")</t>
  </si>
  <si>
    <t xml:space="preserve">Kann auch nach links suchen. Suchwert, Suchbereich, Ergebnisbereich separat definiert.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</si>
</sst>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#,##0&quot; €&quot;"/>
    <numFmt numFmtId="166" formatCode="General"/>
    <numFmt numFmtId="167" formatCode="0"/>
  </numFmts>
  <fonts count="28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3"/>
      <color rgb="FFFFFFFF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sz val="10"/>
      <color rgb="FF000000"/>
      <name val="Arial"/>
      <family val="0"/>
      <charset val="1"/>
    </font>
    <font>
      <b val="true"/>
      <sz val="14"/>
      <color rgb="FFFFFFFF"/>
      <name val="Arial"/>
      <family val="0"/>
      <charset val="1"/>
    </font>
    <font>
      <sz val="10"/>
      <color rgb="FF404040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b val="true"/>
      <sz val="11"/>
      <color rgb="FF000000"/>
      <name val="Arial"/>
      <family val="0"/>
      <charset val="1"/>
    </font>
    <font>
      <sz val="9"/>
      <color rgb="FF888888"/>
      <name val="Arial"/>
      <family val="0"/>
      <charset val="1"/>
    </font>
    <font>
      <b val="true"/>
      <sz val="10"/>
      <color rgb="FF000000"/>
      <name val="Arial"/>
      <family val="0"/>
      <charset val="1"/>
    </font>
    <font>
      <b val="true"/>
      <sz val="10"/>
      <color rgb="FF2E75B6"/>
      <name val="Arial"/>
      <family val="0"/>
      <charset val="1"/>
    </font>
    <font>
      <sz val="8"/>
      <color rgb="FF1F3864"/>
      <name val="Courier New"/>
      <family val="0"/>
      <charset val="1"/>
    </font>
    <font>
      <sz val="10"/>
      <color rgb="FF2D6A2D"/>
      <name val="Arial"/>
      <family val="0"/>
      <charset val="1"/>
    </font>
    <font>
      <sz val="9"/>
      <color rgb="FF555555"/>
      <name val="Arial"/>
      <family val="0"/>
      <charset val="1"/>
    </font>
    <font>
      <b val="true"/>
      <sz val="12"/>
      <color rgb="FF000000"/>
      <name val="Arial"/>
      <family val="0"/>
      <charset val="1"/>
    </font>
    <font>
      <b val="true"/>
      <sz val="9"/>
      <color rgb="FF2D6A2D"/>
      <name val="Arial"/>
      <family val="0"/>
      <charset val="1"/>
    </font>
    <font>
      <sz val="9"/>
      <color rgb="FF1F3864"/>
      <name val="Courier New"/>
      <family val="0"/>
      <charset val="1"/>
    </font>
    <font>
      <b val="true"/>
      <sz val="10"/>
      <color rgb="FFC00000"/>
      <name val="Arial"/>
      <family val="0"/>
      <charset val="1"/>
    </font>
    <font>
      <sz val="8"/>
      <color rgb="FFC00000"/>
      <name val="Courier New"/>
      <family val="0"/>
      <charset val="1"/>
    </font>
    <font>
      <sz val="8"/>
      <color rgb="FF2D6A2D"/>
      <name val="Courier New"/>
      <family val="0"/>
      <charset val="1"/>
    </font>
    <font>
      <b val="true"/>
      <sz val="10"/>
      <color rgb="FF0070C0"/>
      <name val="Arial"/>
      <family val="0"/>
      <charset val="1"/>
    </font>
    <font>
      <b val="true"/>
      <sz val="12"/>
      <color rgb="FF1F3864"/>
      <name val="Courier New"/>
      <family val="0"/>
      <charset val="1"/>
    </font>
    <font>
      <sz val="9"/>
      <color rgb="FF888888"/>
      <name val="Courier New"/>
      <family val="0"/>
      <charset val="1"/>
    </font>
    <font>
      <b val="true"/>
      <sz val="10"/>
      <color rgb="FF2D6A2D"/>
      <name val="Arial"/>
      <family val="0"/>
      <charset val="1"/>
    </font>
    <font>
      <b val="true"/>
      <sz val="10"/>
      <color rgb="FF888888"/>
      <name val="Arial"/>
      <family val="0"/>
      <charset val="1"/>
    </font>
  </fonts>
  <fills count="10">
    <fill>
      <patternFill patternType="none"/>
    </fill>
    <fill>
      <patternFill patternType="gray125"/>
    </fill>
    <fill>
      <patternFill patternType="solid">
        <fgColor rgb="FF1F3864"/>
        <bgColor rgb="FF333399"/>
      </patternFill>
    </fill>
    <fill>
      <patternFill patternType="solid">
        <fgColor rgb="FF2E75B6"/>
        <bgColor rgb="FF0070C0"/>
      </patternFill>
    </fill>
    <fill>
      <patternFill patternType="solid">
        <fgColor rgb="FFFFFFFF"/>
        <bgColor rgb="FFF2F2F2"/>
      </patternFill>
    </fill>
    <fill>
      <patternFill patternType="solid">
        <fgColor rgb="FFF2F2F2"/>
        <bgColor rgb="FFE2EFDA"/>
      </patternFill>
    </fill>
    <fill>
      <patternFill patternType="solid">
        <fgColor rgb="FFD6E4F0"/>
        <bgColor rgb="FFE2EFDA"/>
      </patternFill>
    </fill>
    <fill>
      <patternFill patternType="solid">
        <fgColor rgb="FFFFF2CC"/>
        <bgColor rgb="FFFCE4D6"/>
      </patternFill>
    </fill>
    <fill>
      <patternFill patternType="solid">
        <fgColor rgb="FFE2EFDA"/>
        <bgColor rgb="FFF2F2F2"/>
      </patternFill>
    </fill>
    <fill>
      <patternFill patternType="solid">
        <fgColor rgb="FFFCE4D6"/>
        <bgColor rgb="FFFFF2CC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 diagonalUp="false" diagonalDown="false">
      <left style="thin">
        <color rgb="FFBFBFBF"/>
      </left>
      <right/>
      <top style="thin">
        <color rgb="FFBFBFBF"/>
      </top>
      <bottom style="thin">
        <color rgb="FFBFBFB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4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6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5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6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6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3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4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12" fillId="8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5" fillId="8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5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12" fillId="8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5" fillId="8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6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6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6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" fillId="6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6" fillId="8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7" fillId="8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5" fillId="3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9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0" fillId="9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9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1" fillId="9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2" fillId="8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3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5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6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4" fillId="5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5" fillId="5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6" fillId="4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4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6" fillId="5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7" fillId="5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6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9" fillId="8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C00000"/>
      <rgbColor rgb="FF00FF00"/>
      <rgbColor rgb="FF0000FF"/>
      <rgbColor rgb="FFFFFF00"/>
      <rgbColor rgb="FFFF00FF"/>
      <rgbColor rgb="FF00FFFF"/>
      <rgbColor rgb="FF800000"/>
      <rgbColor rgb="FF2D6A2D"/>
      <rgbColor rgb="FF000080"/>
      <rgbColor rgb="FF808000"/>
      <rgbColor rgb="FF800080"/>
      <rgbColor rgb="FF008080"/>
      <rgbColor rgb="FFBFBFBF"/>
      <rgbColor rgb="FF888888"/>
      <rgbColor rgb="FF9999FF"/>
      <rgbColor rgb="FF993366"/>
      <rgbColor rgb="FFFFF2CC"/>
      <rgbColor rgb="FFF2F2F2"/>
      <rgbColor rgb="FF660066"/>
      <rgbColor rgb="FFFF8080"/>
      <rgbColor rgb="FF0070C0"/>
      <rgbColor rgb="FFD6E4F0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EFDA"/>
      <rgbColor rgb="FFFFFF99"/>
      <rgbColor rgb="FF99CCFF"/>
      <rgbColor rgb="FFFF99CC"/>
      <rgbColor rgb="FFCC99FF"/>
      <rgbColor rgb="FFFCE4D6"/>
      <rgbColor rgb="FF2E75B6"/>
      <rgbColor rgb="FF33CCCC"/>
      <rgbColor rgb="FF99CC00"/>
      <rgbColor rgb="FFFFCC00"/>
      <rgbColor rgb="FFFF9900"/>
      <rgbColor rgb="FFFF6600"/>
      <rgbColor rgb="FF555555"/>
      <rgbColor rgb="FF969696"/>
      <rgbColor rgb="FF1F3864"/>
      <rgbColor rgb="FF339966"/>
      <rgbColor rgb="FF003300"/>
      <rgbColor rgb="FF333300"/>
      <rgbColor rgb="FF993300"/>
      <rgbColor rgb="FF993366"/>
      <rgbColor rgb="FF333399"/>
      <rgbColor rgb="FF404040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17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2" topLeftCell="A3" activePane="bottomLeft" state="frozen"/>
      <selection pane="topLeft" activeCell="A1" activeCellId="0" sqref="A1"/>
      <selection pane="bottom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10"/>
    <col collapsed="false" customWidth="true" hidden="false" outlineLevel="0" max="2" min="2" style="0" width="22"/>
    <col collapsed="false" customWidth="true" hidden="false" outlineLevel="0" max="3" min="3" style="0" width="15"/>
    <col collapsed="false" customWidth="true" hidden="false" outlineLevel="0" max="4" min="4" style="0" width="13"/>
    <col collapsed="false" customWidth="true" hidden="false" outlineLevel="0" max="5" min="5" style="0" width="16"/>
  </cols>
  <sheetData>
    <row r="1" customFormat="false" ht="30" hidden="false" customHeight="true" outlineLevel="0" collapsed="false">
      <c r="A1" s="1" t="s">
        <v>0</v>
      </c>
      <c r="B1" s="1"/>
      <c r="C1" s="1"/>
      <c r="D1" s="1"/>
      <c r="E1" s="1"/>
    </row>
    <row r="2" customFormat="false" ht="21.75" hidden="false" customHeight="true" outlineLevel="0" collapsed="false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</row>
    <row r="3" customFormat="false" ht="15" hidden="false" customHeight="false" outlineLevel="0" collapsed="false">
      <c r="A3" s="3" t="n">
        <v>1001</v>
      </c>
      <c r="B3" s="4" t="s">
        <v>6</v>
      </c>
      <c r="C3" s="3" t="s">
        <v>7</v>
      </c>
      <c r="D3" s="5" t="n">
        <v>999</v>
      </c>
      <c r="E3" s="3" t="n">
        <v>45</v>
      </c>
    </row>
    <row r="4" customFormat="false" ht="15" hidden="false" customHeight="false" outlineLevel="0" collapsed="false">
      <c r="A4" s="6" t="n">
        <v>1002</v>
      </c>
      <c r="B4" s="7" t="s">
        <v>8</v>
      </c>
      <c r="C4" s="6" t="s">
        <v>9</v>
      </c>
      <c r="D4" s="8" t="n">
        <v>25</v>
      </c>
      <c r="E4" s="6" t="n">
        <v>200</v>
      </c>
    </row>
    <row r="5" customFormat="false" ht="15" hidden="false" customHeight="false" outlineLevel="0" collapsed="false">
      <c r="A5" s="3" t="n">
        <v>1003</v>
      </c>
      <c r="B5" s="4" t="s">
        <v>10</v>
      </c>
      <c r="C5" s="3" t="s">
        <v>9</v>
      </c>
      <c r="D5" s="5" t="n">
        <v>49</v>
      </c>
      <c r="E5" s="3" t="n">
        <v>150</v>
      </c>
    </row>
    <row r="6" customFormat="false" ht="15" hidden="false" customHeight="false" outlineLevel="0" collapsed="false">
      <c r="A6" s="6" t="n">
        <v>1004</v>
      </c>
      <c r="B6" s="7" t="s">
        <v>11</v>
      </c>
      <c r="C6" s="6" t="s">
        <v>7</v>
      </c>
      <c r="D6" s="8" t="n">
        <v>349</v>
      </c>
      <c r="E6" s="6" t="n">
        <v>30</v>
      </c>
    </row>
    <row r="7" customFormat="false" ht="15" hidden="false" customHeight="false" outlineLevel="0" collapsed="false">
      <c r="A7" s="3" t="n">
        <v>1005</v>
      </c>
      <c r="B7" s="4" t="s">
        <v>12</v>
      </c>
      <c r="C7" s="3" t="s">
        <v>9</v>
      </c>
      <c r="D7" s="5" t="n">
        <v>19</v>
      </c>
      <c r="E7" s="3" t="n">
        <v>300</v>
      </c>
    </row>
    <row r="8" customFormat="false" ht="15" hidden="false" customHeight="false" outlineLevel="0" collapsed="false">
      <c r="A8" s="6" t="n">
        <v>1006</v>
      </c>
      <c r="B8" s="7" t="s">
        <v>13</v>
      </c>
      <c r="C8" s="6" t="s">
        <v>9</v>
      </c>
      <c r="D8" s="8" t="n">
        <v>89</v>
      </c>
      <c r="E8" s="6" t="n">
        <v>80</v>
      </c>
    </row>
    <row r="9" customFormat="false" ht="15" hidden="false" customHeight="false" outlineLevel="0" collapsed="false">
      <c r="A9" s="3" t="n">
        <v>1007</v>
      </c>
      <c r="B9" s="4" t="s">
        <v>14</v>
      </c>
      <c r="C9" s="3" t="s">
        <v>15</v>
      </c>
      <c r="D9" s="5" t="n">
        <v>59</v>
      </c>
      <c r="E9" s="3" t="n">
        <v>120</v>
      </c>
    </row>
    <row r="10" customFormat="false" ht="15" hidden="false" customHeight="false" outlineLevel="0" collapsed="false">
      <c r="A10" s="6" t="n">
        <v>1008</v>
      </c>
      <c r="B10" s="7" t="s">
        <v>16</v>
      </c>
      <c r="C10" s="6" t="s">
        <v>17</v>
      </c>
      <c r="D10" s="8" t="n">
        <v>199</v>
      </c>
      <c r="E10" s="6" t="n">
        <v>25</v>
      </c>
    </row>
    <row r="11" customFormat="false" ht="15" hidden="false" customHeight="false" outlineLevel="0" collapsed="false">
      <c r="A11" s="3" t="n">
        <v>1009</v>
      </c>
      <c r="B11" s="4" t="s">
        <v>18</v>
      </c>
      <c r="C11" s="3" t="s">
        <v>17</v>
      </c>
      <c r="D11" s="5" t="n">
        <v>15</v>
      </c>
      <c r="E11" s="3" t="n">
        <v>400</v>
      </c>
    </row>
    <row r="12" customFormat="false" ht="15" hidden="false" customHeight="false" outlineLevel="0" collapsed="false">
      <c r="A12" s="6" t="n">
        <v>1010</v>
      </c>
      <c r="B12" s="7" t="s">
        <v>19</v>
      </c>
      <c r="C12" s="6" t="s">
        <v>17</v>
      </c>
      <c r="D12" s="8" t="n">
        <v>18</v>
      </c>
      <c r="E12" s="6" t="n">
        <v>380</v>
      </c>
    </row>
    <row r="13" customFormat="false" ht="15" hidden="false" customHeight="false" outlineLevel="0" collapsed="false">
      <c r="A13" s="3" t="n">
        <v>1011</v>
      </c>
      <c r="B13" s="4" t="s">
        <v>20</v>
      </c>
      <c r="C13" s="3" t="s">
        <v>9</v>
      </c>
      <c r="D13" s="5" t="n">
        <v>35</v>
      </c>
      <c r="E13" s="3" t="n">
        <v>90</v>
      </c>
    </row>
    <row r="14" customFormat="false" ht="15" hidden="false" customHeight="false" outlineLevel="0" collapsed="false">
      <c r="A14" s="6" t="n">
        <v>1012</v>
      </c>
      <c r="B14" s="7" t="s">
        <v>21</v>
      </c>
      <c r="C14" s="6" t="s">
        <v>22</v>
      </c>
      <c r="D14" s="8" t="n">
        <v>799</v>
      </c>
      <c r="E14" s="6" t="n">
        <v>60</v>
      </c>
    </row>
    <row r="15" customFormat="false" ht="15" hidden="false" customHeight="false" outlineLevel="0" collapsed="false">
      <c r="A15" s="3" t="n">
        <v>1013</v>
      </c>
      <c r="B15" s="4" t="s">
        <v>23</v>
      </c>
      <c r="C15" s="3" t="s">
        <v>22</v>
      </c>
      <c r="D15" s="5" t="n">
        <v>499</v>
      </c>
      <c r="E15" s="3" t="n">
        <v>40</v>
      </c>
    </row>
    <row r="16" customFormat="false" ht="15" hidden="false" customHeight="false" outlineLevel="0" collapsed="false">
      <c r="A16" s="6" t="n">
        <v>1014</v>
      </c>
      <c r="B16" s="7" t="s">
        <v>24</v>
      </c>
      <c r="C16" s="6" t="s">
        <v>25</v>
      </c>
      <c r="D16" s="8" t="n">
        <v>129</v>
      </c>
      <c r="E16" s="6" t="n">
        <v>110</v>
      </c>
    </row>
    <row r="17" customFormat="false" ht="15" hidden="false" customHeight="false" outlineLevel="0" collapsed="false">
      <c r="A17" s="3" t="n">
        <v>1015</v>
      </c>
      <c r="B17" s="4" t="s">
        <v>26</v>
      </c>
      <c r="C17" s="3" t="s">
        <v>25</v>
      </c>
      <c r="D17" s="5" t="n">
        <v>12</v>
      </c>
      <c r="E17" s="3" t="n">
        <v>500</v>
      </c>
    </row>
  </sheetData>
  <mergeCells count="1">
    <mergeCell ref="A1:E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1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18"/>
    <col collapsed="false" customWidth="true" hidden="false" outlineLevel="0" max="2" min="2" style="0" width="14"/>
    <col collapsed="false" customWidth="true" hidden="false" outlineLevel="0" max="3" min="3" style="0" width="52"/>
    <col collapsed="false" customWidth="true" hidden="false" outlineLevel="0" max="5" min="4" style="0" width="16"/>
    <col collapsed="false" customWidth="true" hidden="false" outlineLevel="0" max="7" min="6" style="0" width="10"/>
  </cols>
  <sheetData>
    <row r="1" customFormat="false" ht="31.5" hidden="false" customHeight="true" outlineLevel="0" collapsed="false">
      <c r="A1" s="9" t="s">
        <v>27</v>
      </c>
      <c r="B1" s="9"/>
      <c r="C1" s="9"/>
      <c r="D1" s="9"/>
      <c r="E1" s="9"/>
      <c r="F1" s="9"/>
      <c r="G1" s="9"/>
    </row>
    <row r="2" customFormat="false" ht="18" hidden="false" customHeight="true" outlineLevel="0" collapsed="false">
      <c r="A2" s="10" t="s">
        <v>28</v>
      </c>
      <c r="B2" s="10"/>
      <c r="C2" s="10"/>
      <c r="D2" s="10"/>
      <c r="E2" s="10"/>
      <c r="F2" s="10"/>
      <c r="G2" s="10"/>
    </row>
    <row r="4" customFormat="false" ht="19.5" hidden="false" customHeight="true" outlineLevel="0" collapsed="false">
      <c r="A4" s="11" t="s">
        <v>29</v>
      </c>
      <c r="B4" s="11"/>
      <c r="C4" s="11"/>
      <c r="D4" s="11"/>
      <c r="E4" s="11"/>
      <c r="F4" s="11"/>
      <c r="G4" s="11"/>
    </row>
    <row r="5" customFormat="false" ht="19.5" hidden="false" customHeight="true" outlineLevel="0" collapsed="false">
      <c r="A5" s="2" t="s">
        <v>30</v>
      </c>
      <c r="B5" s="2" t="s">
        <v>31</v>
      </c>
    </row>
    <row r="6" customFormat="false" ht="21.75" hidden="false" customHeight="true" outlineLevel="0" collapsed="false">
      <c r="A6" s="12" t="n">
        <v>1004</v>
      </c>
      <c r="B6" s="13" t="s">
        <v>32</v>
      </c>
    </row>
    <row r="8" customFormat="false" ht="19.5" hidden="false" customHeight="true" outlineLevel="0" collapsed="false">
      <c r="A8" s="11" t="s">
        <v>33</v>
      </c>
      <c r="B8" s="11"/>
      <c r="C8" s="11"/>
      <c r="D8" s="11"/>
      <c r="E8" s="11"/>
      <c r="F8" s="11"/>
      <c r="G8" s="11"/>
    </row>
    <row r="9" customFormat="false" ht="21.75" hidden="false" customHeight="true" outlineLevel="0" collapsed="false">
      <c r="A9" s="14" t="s">
        <v>34</v>
      </c>
      <c r="B9" s="14" t="s">
        <v>35</v>
      </c>
      <c r="C9" s="14" t="s">
        <v>36</v>
      </c>
      <c r="D9" s="14" t="s">
        <v>37</v>
      </c>
      <c r="E9" s="14" t="s">
        <v>38</v>
      </c>
    </row>
    <row r="10" customFormat="false" ht="30" hidden="false" customHeight="true" outlineLevel="0" collapsed="false">
      <c r="A10" s="15" t="s">
        <v>1</v>
      </c>
      <c r="B10" s="16" t="n">
        <v>1</v>
      </c>
      <c r="C10" s="17" t="s">
        <v>39</v>
      </c>
      <c r="D10" s="18" t="n">
        <f aca="false">VLOOKUP($A$6,Produktdaten!$A$3:$E$17,1,FALSE())</f>
        <v>1004</v>
      </c>
      <c r="E10" s="19" t="n">
        <f aca="false">IFERROR(VLOOKUP($A$6,Produktdaten!$A$3:$E$17,1,FALSE()),"Nicht gefunden")</f>
        <v>1004</v>
      </c>
    </row>
    <row r="11" customFormat="false" ht="30" hidden="false" customHeight="true" outlineLevel="0" collapsed="false">
      <c r="A11" s="15" t="s">
        <v>2</v>
      </c>
      <c r="B11" s="20" t="n">
        <v>2</v>
      </c>
      <c r="C11" s="21" t="s">
        <v>40</v>
      </c>
      <c r="D11" s="18" t="str">
        <f aca="false">VLOOKUP($A$6,Produktdaten!$A$3:$E$17,2,FALSE())</f>
        <v>Monitor</v>
      </c>
      <c r="E11" s="19" t="str">
        <f aca="false">IFERROR(VLOOKUP($A$6,Produktdaten!$A$3:$E$17,2,FALSE()),"Nicht gefunden")</f>
        <v>Monitor</v>
      </c>
    </row>
    <row r="12" customFormat="false" ht="30" hidden="false" customHeight="true" outlineLevel="0" collapsed="false">
      <c r="A12" s="15" t="s">
        <v>3</v>
      </c>
      <c r="B12" s="16" t="n">
        <v>3</v>
      </c>
      <c r="C12" s="17" t="s">
        <v>41</v>
      </c>
      <c r="D12" s="18" t="str">
        <f aca="false">VLOOKUP($A$6,Produktdaten!$A$3:$E$17,3,FALSE())</f>
        <v>Computer</v>
      </c>
      <c r="E12" s="19" t="str">
        <f aca="false">IFERROR(VLOOKUP($A$6,Produktdaten!$A$3:$E$17,3,FALSE()),"Nicht gefunden")</f>
        <v>Computer</v>
      </c>
    </row>
    <row r="13" customFormat="false" ht="30" hidden="false" customHeight="true" outlineLevel="0" collapsed="false">
      <c r="A13" s="15" t="s">
        <v>4</v>
      </c>
      <c r="B13" s="20" t="n">
        <v>4</v>
      </c>
      <c r="C13" s="21" t="s">
        <v>42</v>
      </c>
      <c r="D13" s="22" t="n">
        <f aca="false">VLOOKUP($A$6,Produktdaten!$A$3:$E$17,4,FALSE())</f>
        <v>349</v>
      </c>
      <c r="E13" s="23" t="n">
        <f aca="false">IFERROR(VLOOKUP($A$6,Produktdaten!$A$3:$E$17,4,FALSE()),"Nicht gefunden")</f>
        <v>349</v>
      </c>
    </row>
    <row r="14" customFormat="false" ht="30" hidden="false" customHeight="true" outlineLevel="0" collapsed="false">
      <c r="A14" s="15" t="s">
        <v>5</v>
      </c>
      <c r="B14" s="16" t="n">
        <v>5</v>
      </c>
      <c r="C14" s="17" t="s">
        <v>43</v>
      </c>
      <c r="D14" s="18" t="n">
        <f aca="false">VLOOKUP($A$6,Produktdaten!$A$3:$E$17,5,FALSE())</f>
        <v>30</v>
      </c>
      <c r="E14" s="19" t="n">
        <f aca="false">IFERROR(VLOOKUP($A$6,Produktdaten!$A$3:$E$17,5,FALSE()),"Nicht gefunden")</f>
        <v>30</v>
      </c>
    </row>
    <row r="15" customFormat="false" ht="27.75" hidden="false" customHeight="true" outlineLevel="0" collapsed="false">
      <c r="A15" s="24" t="s">
        <v>44</v>
      </c>
      <c r="B15" s="24"/>
      <c r="C15" s="24"/>
      <c r="D15" s="24"/>
      <c r="E15" s="24"/>
      <c r="F15" s="24"/>
      <c r="G15" s="24"/>
    </row>
  </sheetData>
  <mergeCells count="5">
    <mergeCell ref="A1:G1"/>
    <mergeCell ref="A2:G2"/>
    <mergeCell ref="A4:G4"/>
    <mergeCell ref="A8:G8"/>
    <mergeCell ref="A15:G15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16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36"/>
    <col collapsed="false" customWidth="true" hidden="false" outlineLevel="0" max="2" min="2" style="0" width="12"/>
    <col collapsed="false" customWidth="true" hidden="false" outlineLevel="0" max="3" min="3" style="0" width="40"/>
    <col collapsed="false" customWidth="true" hidden="false" outlineLevel="0" max="5" min="4" style="0" width="10"/>
  </cols>
  <sheetData>
    <row r="1" customFormat="false" ht="31.5" hidden="false" customHeight="true" outlineLevel="0" collapsed="false">
      <c r="A1" s="9" t="s">
        <v>45</v>
      </c>
      <c r="B1" s="9"/>
      <c r="C1" s="9"/>
      <c r="D1" s="9"/>
      <c r="E1" s="9"/>
    </row>
    <row r="2" customFormat="false" ht="24" hidden="false" customHeight="true" outlineLevel="0" collapsed="false">
      <c r="A2" s="25" t="s">
        <v>46</v>
      </c>
      <c r="B2" s="25"/>
      <c r="C2" s="25"/>
      <c r="D2" s="25"/>
      <c r="E2" s="25"/>
    </row>
    <row r="4" customFormat="false" ht="19.5" hidden="false" customHeight="true" outlineLevel="0" collapsed="false">
      <c r="A4" s="11" t="s">
        <v>47</v>
      </c>
      <c r="B4" s="11"/>
      <c r="C4" s="11"/>
      <c r="D4" s="11"/>
      <c r="E4" s="11"/>
    </row>
    <row r="5" customFormat="false" ht="24" hidden="false" customHeight="true" outlineLevel="0" collapsed="false">
      <c r="A5" s="26" t="s">
        <v>48</v>
      </c>
      <c r="B5" s="12" t="s">
        <v>49</v>
      </c>
      <c r="C5" s="13" t="s">
        <v>50</v>
      </c>
    </row>
    <row r="6" customFormat="false" ht="24" hidden="false" customHeight="true" outlineLevel="0" collapsed="false">
      <c r="A6" s="26" t="s">
        <v>51</v>
      </c>
      <c r="B6" s="12" t="s">
        <v>52</v>
      </c>
      <c r="C6" s="13" t="s">
        <v>53</v>
      </c>
    </row>
    <row r="8" customFormat="false" ht="19.5" hidden="false" customHeight="true" outlineLevel="0" collapsed="false">
      <c r="A8" s="11" t="s">
        <v>37</v>
      </c>
      <c r="B8" s="11"/>
      <c r="C8" s="11"/>
      <c r="D8" s="11"/>
      <c r="E8" s="11"/>
    </row>
    <row r="9" customFormat="false" ht="24" hidden="false" customHeight="true" outlineLevel="0" collapsed="false">
      <c r="A9" s="27" t="s">
        <v>54</v>
      </c>
      <c r="B9" s="28" t="n">
        <f aca="true">COLUMN(INDIRECT(UPPER(B5)&amp;"1"))</f>
        <v>3</v>
      </c>
    </row>
    <row r="10" customFormat="false" ht="24" hidden="false" customHeight="true" outlineLevel="0" collapsed="false">
      <c r="A10" s="27" t="s">
        <v>55</v>
      </c>
      <c r="B10" s="28" t="n">
        <f aca="true">COLUMN(INDIRECT(UPPER(B6)&amp;"1"))</f>
        <v>11</v>
      </c>
    </row>
    <row r="11" customFormat="false" ht="24" hidden="false" customHeight="true" outlineLevel="0" collapsed="false">
      <c r="A11" s="26" t="s">
        <v>56</v>
      </c>
      <c r="B11" s="29" t="n">
        <f aca="true">COLUMN(INDIRECT(UPPER(B6)&amp;"1"))-COLUMN(INDIRECT(UPPER(B5)&amp;"1"))+1</f>
        <v>9</v>
      </c>
      <c r="C11" s="30" t="s">
        <v>57</v>
      </c>
    </row>
    <row r="13" customFormat="false" ht="19.5" hidden="false" customHeight="true" outlineLevel="0" collapsed="false">
      <c r="A13" s="31" t="s">
        <v>58</v>
      </c>
      <c r="B13" s="31"/>
      <c r="C13" s="31"/>
      <c r="D13" s="31"/>
      <c r="E13" s="31"/>
    </row>
    <row r="14" customFormat="false" ht="30" hidden="false" customHeight="true" outlineLevel="0" collapsed="false">
      <c r="A14" s="32" t="str">
        <f aca="true">" =SVERWEIS(A2; "&amp;UPPER(B5)&amp;"1:"&amp;UPPER(B6)&amp;"100; "&amp;(COLUMN(INDIRECT(UPPER(B6)&amp;"1"))-COLUMN(INDIRECT(UPPER(B5)&amp;"1"))+1)&amp;"; FALSCH)"</f>
        <v> =SVERWEIS(A2; C1:K100; 9; FALSCH)</v>
      </c>
      <c r="B14" s="32"/>
      <c r="C14" s="32"/>
      <c r="D14" s="32"/>
      <c r="E14" s="32"/>
    </row>
    <row r="16" customFormat="false" ht="36" hidden="false" customHeight="true" outlineLevel="0" collapsed="false">
      <c r="A16" s="24" t="s">
        <v>59</v>
      </c>
      <c r="B16" s="24"/>
      <c r="C16" s="24"/>
      <c r="D16" s="24"/>
      <c r="E16" s="24"/>
    </row>
  </sheetData>
  <mergeCells count="7">
    <mergeCell ref="A1:E1"/>
    <mergeCell ref="A2:E2"/>
    <mergeCell ref="A4:E4"/>
    <mergeCell ref="A8:E8"/>
    <mergeCell ref="A13:E13"/>
    <mergeCell ref="A14:E14"/>
    <mergeCell ref="A16:E16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7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13"/>
    <col collapsed="false" customWidth="true" hidden="false" outlineLevel="0" max="2" min="2" style="0" width="16"/>
    <col collapsed="false" customWidth="true" hidden="false" outlineLevel="0" max="4" min="3" style="0" width="38"/>
    <col collapsed="false" customWidth="true" hidden="false" outlineLevel="0" max="5" min="5" style="0" width="44"/>
    <col collapsed="false" customWidth="true" hidden="false" outlineLevel="0" max="6" min="6" style="0" width="50"/>
  </cols>
  <sheetData>
    <row r="1" customFormat="false" ht="31.5" hidden="false" customHeight="true" outlineLevel="0" collapsed="false">
      <c r="A1" s="9" t="s">
        <v>60</v>
      </c>
      <c r="B1" s="9"/>
      <c r="C1" s="9"/>
      <c r="D1" s="9"/>
      <c r="E1" s="9"/>
      <c r="F1" s="9"/>
    </row>
    <row r="2" customFormat="false" ht="21.75" hidden="false" customHeight="true" outlineLevel="0" collapsed="false">
      <c r="A2" s="14" t="s">
        <v>61</v>
      </c>
      <c r="B2" s="14" t="s">
        <v>62</v>
      </c>
      <c r="C2" s="14" t="s">
        <v>63</v>
      </c>
      <c r="D2" s="14" t="s">
        <v>64</v>
      </c>
      <c r="E2" s="14" t="s">
        <v>65</v>
      </c>
      <c r="F2" s="14" t="s">
        <v>66</v>
      </c>
    </row>
    <row r="3" customFormat="false" ht="45" hidden="false" customHeight="true" outlineLevel="0" collapsed="false">
      <c r="A3" s="33" t="s">
        <v>67</v>
      </c>
      <c r="B3" s="34" t="s">
        <v>68</v>
      </c>
      <c r="C3" s="34" t="s">
        <v>69</v>
      </c>
      <c r="D3" s="34" t="s">
        <v>70</v>
      </c>
      <c r="E3" s="35" t="s">
        <v>71</v>
      </c>
      <c r="F3" s="36" t="s">
        <v>72</v>
      </c>
    </row>
    <row r="4" customFormat="false" ht="45" hidden="false" customHeight="true" outlineLevel="0" collapsed="false">
      <c r="A4" s="37" t="s">
        <v>73</v>
      </c>
      <c r="B4" s="38" t="s">
        <v>74</v>
      </c>
      <c r="C4" s="38" t="s">
        <v>75</v>
      </c>
      <c r="D4" s="38" t="s">
        <v>76</v>
      </c>
      <c r="E4" s="35" t="s">
        <v>77</v>
      </c>
      <c r="F4" s="36" t="s">
        <v>78</v>
      </c>
    </row>
    <row r="5" customFormat="false" ht="45" hidden="false" customHeight="true" outlineLevel="0" collapsed="false">
      <c r="A5" s="39" t="s">
        <v>79</v>
      </c>
      <c r="B5" s="38" t="s">
        <v>80</v>
      </c>
      <c r="C5" s="38" t="s">
        <v>81</v>
      </c>
      <c r="D5" s="38" t="s">
        <v>82</v>
      </c>
      <c r="E5" s="35" t="s">
        <v>83</v>
      </c>
      <c r="F5" s="36" t="s">
        <v>84</v>
      </c>
    </row>
    <row r="6" customFormat="false" ht="45" hidden="false" customHeight="true" outlineLevel="0" collapsed="false">
      <c r="A6" s="39" t="s">
        <v>85</v>
      </c>
      <c r="B6" s="38" t="s">
        <v>86</v>
      </c>
      <c r="C6" s="38" t="s">
        <v>87</v>
      </c>
      <c r="D6" s="38" t="s">
        <v>88</v>
      </c>
      <c r="E6" s="35" t="s">
        <v>89</v>
      </c>
      <c r="F6" s="36" t="s">
        <v>90</v>
      </c>
    </row>
    <row r="7" customFormat="false" ht="45" hidden="false" customHeight="true" outlineLevel="0" collapsed="false">
      <c r="A7" s="15" t="s">
        <v>91</v>
      </c>
      <c r="B7" s="40" t="s">
        <v>92</v>
      </c>
      <c r="C7" s="40" t="s">
        <v>93</v>
      </c>
      <c r="D7" s="40" t="s">
        <v>94</v>
      </c>
      <c r="E7" s="35" t="s">
        <v>71</v>
      </c>
      <c r="F7" s="36" t="s">
        <v>95</v>
      </c>
    </row>
  </sheetData>
  <mergeCells count="1">
    <mergeCell ref="A1:F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22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24"/>
    <col collapsed="false" customWidth="true" hidden="false" outlineLevel="0" max="2" min="2" style="0" width="48"/>
    <col collapsed="false" customWidth="true" hidden="false" outlineLevel="0" max="3" min="3" style="0" width="35"/>
    <col collapsed="false" customWidth="true" hidden="false" outlineLevel="0" max="6" min="4" style="0" width="10"/>
  </cols>
  <sheetData>
    <row r="1" customFormat="false" ht="31.5" hidden="false" customHeight="true" outlineLevel="0" collapsed="false">
      <c r="A1" s="9" t="s">
        <v>96</v>
      </c>
      <c r="B1" s="9"/>
      <c r="C1" s="9"/>
      <c r="D1" s="9"/>
      <c r="E1" s="9"/>
      <c r="F1" s="9"/>
    </row>
    <row r="3" customFormat="false" ht="19.5" hidden="false" customHeight="true" outlineLevel="0" collapsed="false">
      <c r="A3" s="11" t="s">
        <v>97</v>
      </c>
      <c r="B3" s="11"/>
      <c r="C3" s="11"/>
      <c r="D3" s="11"/>
      <c r="E3" s="11"/>
      <c r="F3" s="11"/>
    </row>
    <row r="4" customFormat="false" ht="27.75" hidden="false" customHeight="true" outlineLevel="0" collapsed="false">
      <c r="A4" s="41" t="s">
        <v>98</v>
      </c>
      <c r="B4" s="41"/>
      <c r="C4" s="41"/>
      <c r="D4" s="41"/>
      <c r="E4" s="41"/>
      <c r="F4" s="41"/>
    </row>
    <row r="5" customFormat="false" ht="19.5" hidden="false" customHeight="true" outlineLevel="0" collapsed="false">
      <c r="A5" s="42" t="s">
        <v>99</v>
      </c>
      <c r="B5" s="42"/>
      <c r="C5" s="42"/>
      <c r="D5" s="42"/>
      <c r="E5" s="42"/>
      <c r="F5" s="42"/>
    </row>
    <row r="7" customFormat="false" ht="19.5" hidden="false" customHeight="true" outlineLevel="0" collapsed="false">
      <c r="A7" s="11" t="s">
        <v>100</v>
      </c>
      <c r="B7" s="11"/>
      <c r="C7" s="11"/>
      <c r="D7" s="11"/>
      <c r="E7" s="11"/>
      <c r="F7" s="11"/>
    </row>
    <row r="8" customFormat="false" ht="21.75" hidden="false" customHeight="true" outlineLevel="0" collapsed="false">
      <c r="A8" s="14" t="s">
        <v>101</v>
      </c>
      <c r="B8" s="14" t="s">
        <v>102</v>
      </c>
      <c r="C8" s="14" t="s">
        <v>103</v>
      </c>
      <c r="D8" s="14" t="s">
        <v>104</v>
      </c>
      <c r="E8" s="14" t="s">
        <v>31</v>
      </c>
      <c r="F8" s="14" t="s">
        <v>105</v>
      </c>
    </row>
    <row r="9" customFormat="false" ht="49.5" hidden="false" customHeight="true" outlineLevel="0" collapsed="false">
      <c r="A9" s="43" t="s">
        <v>106</v>
      </c>
      <c r="B9" s="3" t="s">
        <v>107</v>
      </c>
      <c r="C9" s="3" t="s">
        <v>108</v>
      </c>
      <c r="D9" s="44" t="s">
        <v>109</v>
      </c>
      <c r="E9" s="45" t="s">
        <v>110</v>
      </c>
      <c r="F9" s="45" t="s">
        <v>111</v>
      </c>
    </row>
    <row r="10" customFormat="false" ht="49.5" hidden="false" customHeight="true" outlineLevel="0" collapsed="false">
      <c r="A10" s="43" t="s">
        <v>112</v>
      </c>
      <c r="B10" s="6" t="s">
        <v>113</v>
      </c>
      <c r="C10" s="6" t="s">
        <v>114</v>
      </c>
      <c r="D10" s="46" t="s">
        <v>109</v>
      </c>
      <c r="E10" s="38" t="s">
        <v>115</v>
      </c>
      <c r="F10" s="38" t="s">
        <v>116</v>
      </c>
    </row>
    <row r="11" customFormat="false" ht="49.5" hidden="false" customHeight="true" outlineLevel="0" collapsed="false">
      <c r="A11" s="43" t="s">
        <v>117</v>
      </c>
      <c r="B11" s="3" t="s">
        <v>35</v>
      </c>
      <c r="C11" s="3" t="s">
        <v>118</v>
      </c>
      <c r="D11" s="44" t="s">
        <v>109</v>
      </c>
      <c r="E11" s="45" t="s">
        <v>119</v>
      </c>
      <c r="F11" s="45" t="s">
        <v>120</v>
      </c>
    </row>
    <row r="12" customFormat="false" ht="49.5" hidden="false" customHeight="true" outlineLevel="0" collapsed="false">
      <c r="A12" s="43" t="s">
        <v>121</v>
      </c>
      <c r="B12" s="6" t="s">
        <v>122</v>
      </c>
      <c r="C12" s="6" t="s">
        <v>123</v>
      </c>
      <c r="D12" s="47" t="s">
        <v>124</v>
      </c>
      <c r="E12" s="38" t="s">
        <v>125</v>
      </c>
      <c r="F12" s="38" t="s">
        <v>126</v>
      </c>
    </row>
    <row r="15" customFormat="false" ht="19.5" hidden="false" customHeight="true" outlineLevel="0" collapsed="false">
      <c r="A15" s="11" t="s">
        <v>127</v>
      </c>
      <c r="B15" s="11"/>
      <c r="C15" s="11"/>
      <c r="D15" s="11"/>
      <c r="E15" s="11"/>
      <c r="F15" s="11"/>
    </row>
    <row r="16" customFormat="false" ht="21.75" hidden="false" customHeight="true" outlineLevel="0" collapsed="false">
      <c r="A16" s="14" t="s">
        <v>128</v>
      </c>
      <c r="B16" s="14" t="s">
        <v>129</v>
      </c>
      <c r="C16" s="14" t="s">
        <v>130</v>
      </c>
    </row>
    <row r="17" customFormat="false" ht="39.75" hidden="false" customHeight="true" outlineLevel="0" collapsed="false">
      <c r="A17" s="48" t="s">
        <v>131</v>
      </c>
      <c r="B17" s="49" t="s">
        <v>132</v>
      </c>
      <c r="C17" s="45" t="s">
        <v>133</v>
      </c>
      <c r="D17" s="45"/>
      <c r="E17" s="45"/>
      <c r="F17" s="45"/>
    </row>
    <row r="18" customFormat="false" ht="39.75" hidden="false" customHeight="true" outlineLevel="0" collapsed="false">
      <c r="A18" s="48" t="s">
        <v>134</v>
      </c>
      <c r="B18" s="49" t="s">
        <v>135</v>
      </c>
      <c r="C18" s="38" t="s">
        <v>136</v>
      </c>
      <c r="D18" s="38"/>
      <c r="E18" s="38"/>
      <c r="F18" s="38"/>
    </row>
    <row r="19" customFormat="false" ht="39.75" hidden="false" customHeight="true" outlineLevel="0" collapsed="false">
      <c r="A19" s="48" t="s">
        <v>137</v>
      </c>
      <c r="B19" s="49" t="s">
        <v>138</v>
      </c>
      <c r="C19" s="45" t="s">
        <v>139</v>
      </c>
      <c r="D19" s="45"/>
      <c r="E19" s="45"/>
      <c r="F19" s="45"/>
    </row>
    <row r="20" customFormat="false" ht="39.75" hidden="false" customHeight="true" outlineLevel="0" collapsed="false">
      <c r="A20" s="48" t="s">
        <v>140</v>
      </c>
      <c r="B20" s="49" t="s">
        <v>141</v>
      </c>
      <c r="C20" s="38" t="s">
        <v>142</v>
      </c>
      <c r="D20" s="38"/>
      <c r="E20" s="38"/>
      <c r="F20" s="38"/>
    </row>
    <row r="21" customFormat="false" ht="39.75" hidden="false" customHeight="true" outlineLevel="0" collapsed="false">
      <c r="A21" s="48" t="s">
        <v>143</v>
      </c>
      <c r="B21" s="49" t="s">
        <v>144</v>
      </c>
      <c r="C21" s="45" t="s">
        <v>145</v>
      </c>
      <c r="D21" s="45"/>
      <c r="E21" s="45"/>
      <c r="F21" s="45"/>
    </row>
    <row r="22" customFormat="false" ht="39.75" hidden="false" customHeight="true" outlineLevel="0" collapsed="false">
      <c r="A22" s="48" t="s">
        <v>146</v>
      </c>
      <c r="B22" s="49" t="s">
        <v>147</v>
      </c>
      <c r="C22" s="38" t="s">
        <v>148</v>
      </c>
      <c r="D22" s="38"/>
      <c r="E22" s="38"/>
      <c r="F22" s="38"/>
    </row>
  </sheetData>
  <mergeCells count="12">
    <mergeCell ref="A1:F1"/>
    <mergeCell ref="A3:F3"/>
    <mergeCell ref="A4:F4"/>
    <mergeCell ref="A5:F5"/>
    <mergeCell ref="A7:F7"/>
    <mergeCell ref="A15:F15"/>
    <mergeCell ref="C17:F17"/>
    <mergeCell ref="C18:F18"/>
    <mergeCell ref="C19:F19"/>
    <mergeCell ref="C20:F20"/>
    <mergeCell ref="C21:F21"/>
    <mergeCell ref="C22:F2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LibreOffice/7.4.7.2$Linux_X86_64 LibreOffice_project/40$Build-2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2026-04-13T08:33:57Z</dcterms:created>
  <dc:creator>openpyxl</dc:creator>
  <dc:description/>
  <dc:language>en-US</dc:language>
  <cp:lastModifiedBy/>
  <dcterms:modified xsi:type="dcterms:W3CDTF">2026-04-13T08:33:57Z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