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lgungsrechner" sheetId="1" state="visible" r:id="rId2"/>
    <sheet name="Anleitu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<sst xmlns="http://schemas.openxmlformats.org/spreadsheetml/2006/main" count="38" uniqueCount="38">
  <si>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Tilgungsrechner mit Sondertilgung</t>
  </si>
  <si>
    <t xml:space="preserve">Eingabedaten (Blaue Werte ändern)</t>
  </si>
  <si>
    <t xml:space="preserve">Kreditsumme (€):</t>
  </si>
  <si>
    <t xml:space="preserve">Zusammenfassung</t>
  </si>
  <si>
    <t xml:space="preserve">Sollzins (% p.a.):</t>
  </si>
  <si>
    <t xml:space="preserve">Laufzeit (Jahre):</t>
  </si>
  <si>
    <t xml:space="preserve">Anfängliche Tilgung (%):</t>
  </si>
  <si>
    <t xml:space="preserve">Gezahlte Zinsen gesamt (€):</t>
  </si>
  <si>
    <t xml:space="preserve">Jährliche Sondertilgung (€):</t>
  </si>
  <si>
    <t xml:space="preserve">Gesamtzahlung (€):</t>
  </si>
  <si>
    <t xml:space="preserve">Sondertilgungen gesamt (€):</t>
  </si>
  <si>
    <t xml:space="preserve">Berechnete Werte</t>
  </si>
  <si>
    <t xml:space="preserve">Monatliche Rate (€):</t>
  </si>
  <si>
    <t xml:space="preserve">Jährliche Rate (€):</t>
  </si>
  <si>
    <t xml:space="preserve">Monat</t>
  </si>
  <si>
    <t xml:space="preserve">Restschuld (Start)</t>
  </si>
  <si>
    <t xml:space="preserve">Zinsen</t>
  </si>
  <si>
    <t xml:space="preserve">Tilgung (Regulär)</t>
  </si>
  <si>
    <t xml:space="preserve">Sondertilgung</t>
  </si>
  <si>
    <t xml:space="preserve">Restschuld (Ende)</t>
  </si>
  <si>
    <t xml:space="preserve">Anleitung zur Nutzung des Tilgungsrechners</t>
  </si>
  <si>
    <t xml:space="preserve">Schritt 1: Eingabedaten anpassen</t>
  </si>
  <si>
    <t xml:space="preserve">   - Kreditsumme (B4): Ihr Darlehensbetrag in Euro</t>
  </si>
  <si>
    <t xml:space="preserve">   - Sollzins (B5): Der jährliche Zinssatz in Prozent</t>
  </si>
  <si>
    <t xml:space="preserve">   - Anfängliche Tilgung (B6): Der Tilgungssatz in Prozent</t>
  </si>
  <si>
    <t xml:space="preserve">   - Jährliche Sondertilgung (B7): Zusätzliche jährliche Zahlung</t>
  </si>
  <si>
    <t xml:space="preserve">Schritt 2: Ergebnisse ablesen</t>
  </si>
  <si>
    <t xml:space="preserve">   - Monatliche Rate: Ihre feste monatliche Zahlung</t>
  </si>
  <si>
    <t xml:space="preserve">   - Laufzeit: Wie lange der Kredit läuft</t>
  </si>
  <si>
    <t xml:space="preserve">   - Gezahlte Zinsen: Gesamte Zinskosten</t>
  </si>
  <si>
    <t xml:space="preserve">Hinweise:</t>
  </si>
  <si>
    <t xml:space="preserve">   - Sondertilgungen werden automatisch im 12. Monat jedes Jahres berücksichtigt</t>
  </si>
  <si>
    <t xml:space="preserve">   - Maximal 30 Jahre (360 Monate) werden berechnet</t>
  </si>
  <si>
    <t xml:space="preserve">   - Prüfen Sie Ihren Kreditvertrag auf maximale Sondertilgungshöhe (meist 5% p.a.)</t>
  </si>
  <si>
    <t xml:space="preserve">Formel-Erklärung:</t>
  </si>
  <si>
    <t xml:space="preserve">   Monatliche Rate = Kreditsumme × (Zinssatz + Tilgungssatz) / 100 / 12</t>
  </si>
  <si>
    <t xml:space="preserve">   Monatliche Zinsen = Restschuld × Zinssatz / 100 / 12</t>
  </si>
  <si>
    <t xml:space="preserve">   Tilgung = Monatliche Rate - Monatliche Zinsen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</si>
</sst>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0.0"/>
    <numFmt numFmtId="168" formatCode="#,##0.00&quot; €&quot;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73763"/>
      <name val="Cambria"/>
      <family val="0"/>
      <charset val="1"/>
    </font>
    <font>
      <b val="true"/>
      <sz val="14"/>
      <color rgb="FF073763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FFFFFF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FFFFCC"/>
      </patternFill>
    </fill>
    <fill>
      <patternFill patternType="solid">
        <fgColor rgb="FF073763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15"/>
    <col collapsed="false" customWidth="true" hidden="false" outlineLevel="0" max="4" min="4" style="0" width="28"/>
    <col collapsed="false" customWidth="true" hidden="false" outlineLevel="0" max="5" min="5" style="0" width="18"/>
    <col collapsed="false" customWidth="true" hidden="false" outlineLevel="0" max="6" min="6" style="0" width="2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</row>
    <row r="4" customFormat="false" ht="15" hidden="false" customHeight="false" outlineLevel="0" collapsed="false">
      <c r="A4" s="3" t="s">
        <v>2</v>
      </c>
      <c r="B4" s="4" t="n">
        <v>200000</v>
      </c>
      <c r="D4" s="2" t="s">
        <v>3</v>
      </c>
      <c r="E4" s="2"/>
      <c r="F4" s="2"/>
    </row>
    <row r="5" customFormat="false" ht="15" hidden="false" customHeight="false" outlineLevel="0" collapsed="false">
      <c r="A5" s="3" t="s">
        <v>4</v>
      </c>
      <c r="B5" s="5" t="n">
        <v>3.5</v>
      </c>
      <c r="D5" s="3" t="s">
        <v>5</v>
      </c>
      <c r="E5" s="6" t="n">
        <f aca="false">COUNTIF(F:F,"&gt;0")/12</f>
        <v>16.8333333333333</v>
      </c>
    </row>
    <row r="6" customFormat="false" ht="15" hidden="false" customHeight="false" outlineLevel="0" collapsed="false">
      <c r="A6" s="3" t="s">
        <v>6</v>
      </c>
      <c r="B6" s="5" t="n">
        <v>2</v>
      </c>
      <c r="D6" s="3" t="s">
        <v>7</v>
      </c>
      <c r="E6" s="7" t="n">
        <f aca="false">SUMIF(C:C,"&gt;0")</f>
        <v>65188.66</v>
      </c>
    </row>
    <row r="7" customFormat="false" ht="15" hidden="false" customHeight="false" outlineLevel="0" collapsed="false">
      <c r="A7" s="3" t="s">
        <v>8</v>
      </c>
      <c r="B7" s="4" t="n">
        <v>5000</v>
      </c>
      <c r="D7" s="3" t="s">
        <v>9</v>
      </c>
      <c r="E7" s="7" t="n">
        <f aca="false">B4+E6</f>
        <v>265188.66</v>
      </c>
    </row>
    <row r="8" customFormat="false" ht="15" hidden="false" customHeight="false" outlineLevel="0" collapsed="false">
      <c r="D8" s="3" t="s">
        <v>10</v>
      </c>
      <c r="E8" s="7" t="n">
        <f aca="false">SUMIF(E:E,"&gt;0")</f>
        <v>410394.153333333</v>
      </c>
    </row>
    <row r="9" customFormat="false" ht="15" hidden="false" customHeight="false" outlineLevel="0" collapsed="false">
      <c r="A9" s="2" t="s">
        <v>11</v>
      </c>
      <c r="B9" s="2"/>
      <c r="C9" s="2"/>
    </row>
    <row r="10" customFormat="false" ht="15" hidden="false" customHeight="false" outlineLevel="0" collapsed="false">
      <c r="A10" s="3" t="s">
        <v>12</v>
      </c>
      <c r="B10" s="7" t="n">
        <f aca="false">ROUND(B4*(B5+B6)/100/12,2)</f>
        <v>916.67</v>
      </c>
    </row>
    <row r="11" customFormat="false" ht="15" hidden="false" customHeight="false" outlineLevel="0" collapsed="false">
      <c r="A11" s="3" t="s">
        <v>13</v>
      </c>
      <c r="B11" s="7" t="n">
        <f aca="false">B10*12</f>
        <v>11000.04</v>
      </c>
    </row>
    <row r="13" customFormat="false" ht="15" hidden="false" customHeight="false" outlineLevel="0" collapsed="false">
      <c r="A13" s="8" t="s">
        <v>14</v>
      </c>
      <c r="B13" s="8" t="s">
        <v>15</v>
      </c>
      <c r="C13" s="8" t="s">
        <v>16</v>
      </c>
      <c r="D13" s="8" t="s">
        <v>17</v>
      </c>
      <c r="E13" s="8" t="s">
        <v>18</v>
      </c>
      <c r="F13" s="8" t="s">
        <v>19</v>
      </c>
    </row>
    <row r="14" customFormat="false" ht="15" hidden="false" customHeight="false" outlineLevel="0" collapsed="false">
      <c r="A14" s="9" t="n">
        <v>1</v>
      </c>
      <c r="B14" s="10" t="n">
        <f aca="false">IF(B$4&gt;0,B$4,0)</f>
        <v>200000</v>
      </c>
      <c r="C14" s="10" t="n">
        <f aca="false">IF(B14&gt;0,ROUND(B14*B$5/100/12,2),0)</f>
        <v>583.33</v>
      </c>
      <c r="D14" s="10" t="n">
        <f aca="false">IF(B14&gt;0,MIN(B$10-C14,B14),0)</f>
        <v>333.34</v>
      </c>
      <c r="E14" s="10" t="n">
        <f aca="false">IF(AND(MOD(A14,12)=0,B14-D14&gt;0),MIN(B$7,B14-D14),0)</f>
        <v>0</v>
      </c>
      <c r="F14" s="10" t="n">
        <f aca="false">IF(B14&gt;0,MAX(B14-D14-E14,0),0)</f>
        <v>199666.66</v>
      </c>
    </row>
    <row r="15" customFormat="false" ht="15" hidden="false" customHeight="false" outlineLevel="0" collapsed="false">
      <c r="A15" s="9" t="n">
        <v>2</v>
      </c>
      <c r="B15" s="10" t="n">
        <f aca="false">IF(F14&gt;0,F14,0)</f>
        <v>199666.66</v>
      </c>
      <c r="C15" s="10" t="n">
        <f aca="false">IF(B15&gt;0,ROUND(B15*B$5/100/12,2),0)</f>
        <v>582.36</v>
      </c>
      <c r="D15" s="10" t="n">
        <f aca="false">IF(B15&gt;0,MIN(B$10-C15,B15),0)</f>
        <v>334.31</v>
      </c>
      <c r="E15" s="10" t="n">
        <f aca="false">IF(AND(MOD(A15,12)=0,B15-D15&gt;0),MIN(B$7,B15-D15),0)</f>
        <v>0</v>
      </c>
      <c r="F15" s="10" t="n">
        <f aca="false">IF(B15&gt;0,MAX(B15-D15-E15,0),0)</f>
        <v>199332.35</v>
      </c>
    </row>
    <row r="16" customFormat="false" ht="15" hidden="false" customHeight="false" outlineLevel="0" collapsed="false">
      <c r="A16" s="9" t="n">
        <v>3</v>
      </c>
      <c r="B16" s="10" t="n">
        <f aca="false">IF(F15&gt;0,F15,0)</f>
        <v>199332.35</v>
      </c>
      <c r="C16" s="10" t="n">
        <f aca="false">IF(B16&gt;0,ROUND(B16*B$5/100/12,2),0)</f>
        <v>581.39</v>
      </c>
      <c r="D16" s="10" t="n">
        <f aca="false">IF(B16&gt;0,MIN(B$10-C16,B16),0)</f>
        <v>335.28</v>
      </c>
      <c r="E16" s="10" t="n">
        <f aca="false">IF(AND(MOD(A16,12)=0,B16-D16&gt;0),MIN(B$7,B16-D16),0)</f>
        <v>0</v>
      </c>
      <c r="F16" s="10" t="n">
        <f aca="false">IF(B16&gt;0,MAX(B16-D16-E16,0),0)</f>
        <v>198997.07</v>
      </c>
    </row>
    <row r="17" customFormat="false" ht="15" hidden="false" customHeight="false" outlineLevel="0" collapsed="false">
      <c r="A17" s="9" t="n">
        <v>4</v>
      </c>
      <c r="B17" s="10" t="n">
        <f aca="false">IF(F16&gt;0,F16,0)</f>
        <v>198997.07</v>
      </c>
      <c r="C17" s="10" t="n">
        <f aca="false">IF(B17&gt;0,ROUND(B17*B$5/100/12,2),0)</f>
        <v>580.41</v>
      </c>
      <c r="D17" s="10" t="n">
        <f aca="false">IF(B17&gt;0,MIN(B$10-C17,B17),0)</f>
        <v>336.26</v>
      </c>
      <c r="E17" s="10" t="n">
        <f aca="false">IF(AND(MOD(A17,12)=0,B17-D17&gt;0),MIN(B$7,B17-D17),0)</f>
        <v>0</v>
      </c>
      <c r="F17" s="10" t="n">
        <f aca="false">IF(B17&gt;0,MAX(B17-D17-E17,0),0)</f>
        <v>198660.81</v>
      </c>
    </row>
    <row r="18" customFormat="false" ht="15" hidden="false" customHeight="false" outlineLevel="0" collapsed="false">
      <c r="A18" s="9" t="n">
        <v>5</v>
      </c>
      <c r="B18" s="10" t="n">
        <f aca="false">IF(F17&gt;0,F17,0)</f>
        <v>198660.81</v>
      </c>
      <c r="C18" s="10" t="n">
        <f aca="false">IF(B18&gt;0,ROUND(B18*B$5/100/12,2),0)</f>
        <v>579.43</v>
      </c>
      <c r="D18" s="10" t="n">
        <f aca="false">IF(B18&gt;0,MIN(B$10-C18,B18),0)</f>
        <v>337.24</v>
      </c>
      <c r="E18" s="10" t="n">
        <f aca="false">IF(AND(MOD(A18,12)=0,B18-D18&gt;0),MIN(B$7,B18-D18),0)</f>
        <v>0</v>
      </c>
      <c r="F18" s="10" t="n">
        <f aca="false">IF(B18&gt;0,MAX(B18-D18-E18,0),0)</f>
        <v>198323.57</v>
      </c>
    </row>
    <row r="19" customFormat="false" ht="15" hidden="false" customHeight="false" outlineLevel="0" collapsed="false">
      <c r="A19" s="9" t="n">
        <v>6</v>
      </c>
      <c r="B19" s="10" t="n">
        <f aca="false">IF(F18&gt;0,F18,0)</f>
        <v>198323.57</v>
      </c>
      <c r="C19" s="10" t="n">
        <f aca="false">IF(B19&gt;0,ROUND(B19*B$5/100/12,2),0)</f>
        <v>578.44</v>
      </c>
      <c r="D19" s="10" t="n">
        <f aca="false">IF(B19&gt;0,MIN(B$10-C19,B19),0)</f>
        <v>338.23</v>
      </c>
      <c r="E19" s="10" t="n">
        <f aca="false">IF(AND(MOD(A19,12)=0,B19-D19&gt;0),MIN(B$7,B19-D19),0)</f>
        <v>0</v>
      </c>
      <c r="F19" s="10" t="n">
        <f aca="false">IF(B19&gt;0,MAX(B19-D19-E19,0),0)</f>
        <v>197985.34</v>
      </c>
    </row>
    <row r="20" customFormat="false" ht="15" hidden="false" customHeight="false" outlineLevel="0" collapsed="false">
      <c r="A20" s="9" t="n">
        <v>7</v>
      </c>
      <c r="B20" s="10" t="n">
        <f aca="false">IF(F19&gt;0,F19,0)</f>
        <v>197985.34</v>
      </c>
      <c r="C20" s="10" t="n">
        <f aca="false">IF(B20&gt;0,ROUND(B20*B$5/100/12,2),0)</f>
        <v>577.46</v>
      </c>
      <c r="D20" s="10" t="n">
        <f aca="false">IF(B20&gt;0,MIN(B$10-C20,B20),0)</f>
        <v>339.21</v>
      </c>
      <c r="E20" s="10" t="n">
        <f aca="false">IF(AND(MOD(A20,12)=0,B20-D20&gt;0),MIN(B$7,B20-D20),0)</f>
        <v>0</v>
      </c>
      <c r="F20" s="10" t="n">
        <f aca="false">IF(B20&gt;0,MAX(B20-D20-E20,0),0)</f>
        <v>197646.13</v>
      </c>
    </row>
    <row r="21" customFormat="false" ht="15" hidden="false" customHeight="false" outlineLevel="0" collapsed="false">
      <c r="A21" s="9" t="n">
        <v>8</v>
      </c>
      <c r="B21" s="10" t="n">
        <f aca="false">IF(F20&gt;0,F20,0)</f>
        <v>197646.13</v>
      </c>
      <c r="C21" s="10" t="n">
        <f aca="false">IF(B21&gt;0,ROUND(B21*B$5/100/12,2),0)</f>
        <v>576.47</v>
      </c>
      <c r="D21" s="10" t="n">
        <f aca="false">IF(B21&gt;0,MIN(B$10-C21,B21),0)</f>
        <v>340.2</v>
      </c>
      <c r="E21" s="10" t="n">
        <f aca="false">IF(AND(MOD(A21,12)=0,B21-D21&gt;0),MIN(B$7,B21-D21),0)</f>
        <v>0</v>
      </c>
      <c r="F21" s="10" t="n">
        <f aca="false">IF(B21&gt;0,MAX(B21-D21-E21,0),0)</f>
        <v>197305.93</v>
      </c>
    </row>
    <row r="22" customFormat="false" ht="15" hidden="false" customHeight="false" outlineLevel="0" collapsed="false">
      <c r="A22" s="9" t="n">
        <v>9</v>
      </c>
      <c r="B22" s="10" t="n">
        <f aca="false">IF(F21&gt;0,F21,0)</f>
        <v>197305.93</v>
      </c>
      <c r="C22" s="10" t="n">
        <f aca="false">IF(B22&gt;0,ROUND(B22*B$5/100/12,2),0)</f>
        <v>575.48</v>
      </c>
      <c r="D22" s="10" t="n">
        <f aca="false">IF(B22&gt;0,MIN(B$10-C22,B22),0)</f>
        <v>341.19</v>
      </c>
      <c r="E22" s="10" t="n">
        <f aca="false">IF(AND(MOD(A22,12)=0,B22-D22&gt;0),MIN(B$7,B22-D22),0)</f>
        <v>0</v>
      </c>
      <c r="F22" s="10" t="n">
        <f aca="false">IF(B22&gt;0,MAX(B22-D22-E22,0),0)</f>
        <v>196964.74</v>
      </c>
    </row>
    <row r="23" customFormat="false" ht="15" hidden="false" customHeight="false" outlineLevel="0" collapsed="false">
      <c r="A23" s="9" t="n">
        <v>10</v>
      </c>
      <c r="B23" s="10" t="n">
        <f aca="false">IF(F22&gt;0,F22,0)</f>
        <v>196964.74</v>
      </c>
      <c r="C23" s="10" t="n">
        <f aca="false">IF(B23&gt;0,ROUND(B23*B$5/100/12,2),0)</f>
        <v>574.48</v>
      </c>
      <c r="D23" s="10" t="n">
        <f aca="false">IF(B23&gt;0,MIN(B$10-C23,B23),0)</f>
        <v>342.19</v>
      </c>
      <c r="E23" s="10" t="n">
        <f aca="false">IF(AND(MOD(A23,12)=0,B23-D23&gt;0),MIN(B$7,B23-D23),0)</f>
        <v>0</v>
      </c>
      <c r="F23" s="10" t="n">
        <f aca="false">IF(B23&gt;0,MAX(B23-D23-E23,0),0)</f>
        <v>196622.55</v>
      </c>
    </row>
    <row r="24" customFormat="false" ht="15" hidden="false" customHeight="false" outlineLevel="0" collapsed="false">
      <c r="A24" s="9" t="n">
        <v>11</v>
      </c>
      <c r="B24" s="10" t="n">
        <f aca="false">IF(F23&gt;0,F23,0)</f>
        <v>196622.55</v>
      </c>
      <c r="C24" s="10" t="n">
        <f aca="false">IF(B24&gt;0,ROUND(B24*B$5/100/12,2),0)</f>
        <v>573.48</v>
      </c>
      <c r="D24" s="10" t="n">
        <f aca="false">IF(B24&gt;0,MIN(B$10-C24,B24),0)</f>
        <v>343.19</v>
      </c>
      <c r="E24" s="10" t="n">
        <f aca="false">IF(AND(MOD(A24,12)=0,B24-D24&gt;0),MIN(B$7,B24-D24),0)</f>
        <v>0</v>
      </c>
      <c r="F24" s="10" t="n">
        <f aca="false">IF(B24&gt;0,MAX(B24-D24-E24,0),0)</f>
        <v>196279.36</v>
      </c>
    </row>
    <row r="25" customFormat="false" ht="15" hidden="false" customHeight="false" outlineLevel="0" collapsed="false">
      <c r="A25" s="9" t="n">
        <v>12</v>
      </c>
      <c r="B25" s="10" t="n">
        <f aca="false">IF(F24&gt;0,F24,0)</f>
        <v>196279.36</v>
      </c>
      <c r="C25" s="10" t="n">
        <f aca="false">IF(B25&gt;0,ROUND(B25*B$5/100/12,2),0)</f>
        <v>572.48</v>
      </c>
      <c r="D25" s="10" t="n">
        <f aca="false">IF(B25&gt;0,MIN(B$10-C25,B25),0)</f>
        <v>344.19</v>
      </c>
      <c r="E25" s="10" t="n">
        <f aca="false">IF(AND(MOD(A25,12)=0,B25-D25&gt;0),MIN(B$7,B25-D25),0)</f>
        <v>5000</v>
      </c>
      <c r="F25" s="10" t="n">
        <f aca="false">IF(B25&gt;0,MAX(B25-D25-E25,0),0)</f>
        <v>190935.17</v>
      </c>
    </row>
    <row r="26" customFormat="false" ht="15" hidden="false" customHeight="false" outlineLevel="0" collapsed="false">
      <c r="A26" s="9" t="n">
        <v>13</v>
      </c>
      <c r="B26" s="10" t="n">
        <f aca="false">IF(F25&gt;0,F25,0)</f>
        <v>190935.17</v>
      </c>
      <c r="C26" s="10" t="n">
        <f aca="false">IF(B26&gt;0,ROUND(B26*B$5/100/12,2),0)</f>
        <v>556.89</v>
      </c>
      <c r="D26" s="10" t="n">
        <f aca="false">IF(B26&gt;0,MIN(B$10-C26,B26),0)</f>
        <v>359.78</v>
      </c>
      <c r="E26" s="10" t="n">
        <f aca="false">IF(AND(MOD(A26,12)=0,B26-D26&gt;0),MIN(B$7,B26-D26),0)</f>
        <v>0</v>
      </c>
      <c r="F26" s="10" t="n">
        <f aca="false">IF(B26&gt;0,MAX(B26-D26-E26,0),0)</f>
        <v>190575.39</v>
      </c>
    </row>
    <row r="27" customFormat="false" ht="15" hidden="false" customHeight="false" outlineLevel="0" collapsed="false">
      <c r="A27" s="9" t="n">
        <v>14</v>
      </c>
      <c r="B27" s="10" t="n">
        <f aca="false">IF(F26&gt;0,F26,0)</f>
        <v>190575.39</v>
      </c>
      <c r="C27" s="10" t="n">
        <f aca="false">IF(B27&gt;0,ROUND(B27*B$5/100/12,2),0)</f>
        <v>555.84</v>
      </c>
      <c r="D27" s="10" t="n">
        <f aca="false">IF(B27&gt;0,MIN(B$10-C27,B27),0)</f>
        <v>360.83</v>
      </c>
      <c r="E27" s="10" t="n">
        <f aca="false">IF(AND(MOD(A27,12)=0,B27-D27&gt;0),MIN(B$7,B27-D27),0)</f>
        <v>0</v>
      </c>
      <c r="F27" s="10" t="n">
        <f aca="false">IF(B27&gt;0,MAX(B27-D27-E27,0),0)</f>
        <v>190214.56</v>
      </c>
    </row>
    <row r="28" customFormat="false" ht="15" hidden="false" customHeight="false" outlineLevel="0" collapsed="false">
      <c r="A28" s="9" t="n">
        <v>15</v>
      </c>
      <c r="B28" s="10" t="n">
        <f aca="false">IF(F27&gt;0,F27,0)</f>
        <v>190214.56</v>
      </c>
      <c r="C28" s="10" t="n">
        <f aca="false">IF(B28&gt;0,ROUND(B28*B$5/100/12,2),0)</f>
        <v>554.79</v>
      </c>
      <c r="D28" s="10" t="n">
        <f aca="false">IF(B28&gt;0,MIN(B$10-C28,B28),0)</f>
        <v>361.88</v>
      </c>
      <c r="E28" s="10" t="n">
        <f aca="false">IF(AND(MOD(A28,12)=0,B28-D28&gt;0),MIN(B$7,B28-D28),0)</f>
        <v>0</v>
      </c>
      <c r="F28" s="10" t="n">
        <f aca="false">IF(B28&gt;0,MAX(B28-D28-E28,0),0)</f>
        <v>189852.68</v>
      </c>
    </row>
    <row r="29" customFormat="false" ht="15" hidden="false" customHeight="false" outlineLevel="0" collapsed="false">
      <c r="A29" s="9" t="n">
        <v>16</v>
      </c>
      <c r="B29" s="10" t="n">
        <f aca="false">IF(F28&gt;0,F28,0)</f>
        <v>189852.68</v>
      </c>
      <c r="C29" s="10" t="n">
        <f aca="false">IF(B29&gt;0,ROUND(B29*B$5/100/12,2),0)</f>
        <v>553.74</v>
      </c>
      <c r="D29" s="10" t="n">
        <f aca="false">IF(B29&gt;0,MIN(B$10-C29,B29),0)</f>
        <v>362.93</v>
      </c>
      <c r="E29" s="10" t="n">
        <f aca="false">IF(AND(MOD(A29,12)=0,B29-D29&gt;0),MIN(B$7,B29-D29),0)</f>
        <v>0</v>
      </c>
      <c r="F29" s="10" t="n">
        <f aca="false">IF(B29&gt;0,MAX(B29-D29-E29,0),0)</f>
        <v>189489.75</v>
      </c>
    </row>
    <row r="30" customFormat="false" ht="15" hidden="false" customHeight="false" outlineLevel="0" collapsed="false">
      <c r="A30" s="9" t="n">
        <v>17</v>
      </c>
      <c r="B30" s="10" t="n">
        <f aca="false">IF(F29&gt;0,F29,0)</f>
        <v>189489.75</v>
      </c>
      <c r="C30" s="10" t="n">
        <f aca="false">IF(B30&gt;0,ROUND(B30*B$5/100/12,2),0)</f>
        <v>552.68</v>
      </c>
      <c r="D30" s="10" t="n">
        <f aca="false">IF(B30&gt;0,MIN(B$10-C30,B30),0)</f>
        <v>363.99</v>
      </c>
      <c r="E30" s="10" t="n">
        <f aca="false">IF(AND(MOD(A30,12)=0,B30-D30&gt;0),MIN(B$7,B30-D30),0)</f>
        <v>0</v>
      </c>
      <c r="F30" s="10" t="n">
        <f aca="false">IF(B30&gt;0,MAX(B30-D30-E30,0),0)</f>
        <v>189125.76</v>
      </c>
    </row>
    <row r="31" customFormat="false" ht="15" hidden="false" customHeight="false" outlineLevel="0" collapsed="false">
      <c r="A31" s="9" t="n">
        <v>18</v>
      </c>
      <c r="B31" s="10" t="n">
        <f aca="false">IF(F30&gt;0,F30,0)</f>
        <v>189125.76</v>
      </c>
      <c r="C31" s="10" t="n">
        <f aca="false">IF(B31&gt;0,ROUND(B31*B$5/100/12,2),0)</f>
        <v>551.62</v>
      </c>
      <c r="D31" s="10" t="n">
        <f aca="false">IF(B31&gt;0,MIN(B$10-C31,B31),0)</f>
        <v>365.05</v>
      </c>
      <c r="E31" s="10" t="n">
        <f aca="false">IF(AND(MOD(A31,12)=0,B31-D31&gt;0),MIN(B$7,B31-D31),0)</f>
        <v>0</v>
      </c>
      <c r="F31" s="10" t="n">
        <f aca="false">IF(B31&gt;0,MAX(B31-D31-E31,0),0)</f>
        <v>188760.71</v>
      </c>
    </row>
    <row r="32" customFormat="false" ht="15" hidden="false" customHeight="false" outlineLevel="0" collapsed="false">
      <c r="A32" s="9" t="n">
        <v>19</v>
      </c>
      <c r="B32" s="10" t="n">
        <f aca="false">IF(F31&gt;0,F31,0)</f>
        <v>188760.71</v>
      </c>
      <c r="C32" s="10" t="n">
        <f aca="false">IF(B32&gt;0,ROUND(B32*B$5/100/12,2),0)</f>
        <v>550.55</v>
      </c>
      <c r="D32" s="10" t="n">
        <f aca="false">IF(B32&gt;0,MIN(B$10-C32,B32),0)</f>
        <v>366.12</v>
      </c>
      <c r="E32" s="10" t="n">
        <f aca="false">IF(AND(MOD(A32,12)=0,B32-D32&gt;0),MIN(B$7,B32-D32),0)</f>
        <v>0</v>
      </c>
      <c r="F32" s="10" t="n">
        <f aca="false">IF(B32&gt;0,MAX(B32-D32-E32,0),0)</f>
        <v>188394.59</v>
      </c>
    </row>
    <row r="33" customFormat="false" ht="15" hidden="false" customHeight="false" outlineLevel="0" collapsed="false">
      <c r="A33" s="9" t="n">
        <v>20</v>
      </c>
      <c r="B33" s="10" t="n">
        <f aca="false">IF(F32&gt;0,F32,0)</f>
        <v>188394.59</v>
      </c>
      <c r="C33" s="10" t="n">
        <f aca="false">IF(B33&gt;0,ROUND(B33*B$5/100/12,2),0)</f>
        <v>549.48</v>
      </c>
      <c r="D33" s="10" t="n">
        <f aca="false">IF(B33&gt;0,MIN(B$10-C33,B33),0)</f>
        <v>367.19</v>
      </c>
      <c r="E33" s="10" t="n">
        <f aca="false">IF(AND(MOD(A33,12)=0,B33-D33&gt;0),MIN(B$7,B33-D33),0)</f>
        <v>0</v>
      </c>
      <c r="F33" s="10" t="n">
        <f aca="false">IF(B33&gt;0,MAX(B33-D33-E33,0),0)</f>
        <v>188027.4</v>
      </c>
    </row>
    <row r="34" customFormat="false" ht="15" hidden="false" customHeight="false" outlineLevel="0" collapsed="false">
      <c r="A34" s="9" t="n">
        <v>21</v>
      </c>
      <c r="B34" s="10" t="n">
        <f aca="false">IF(F33&gt;0,F33,0)</f>
        <v>188027.4</v>
      </c>
      <c r="C34" s="10" t="n">
        <f aca="false">IF(B34&gt;0,ROUND(B34*B$5/100/12,2),0)</f>
        <v>548.41</v>
      </c>
      <c r="D34" s="10" t="n">
        <f aca="false">IF(B34&gt;0,MIN(B$10-C34,B34),0)</f>
        <v>368.26</v>
      </c>
      <c r="E34" s="10" t="n">
        <f aca="false">IF(AND(MOD(A34,12)=0,B34-D34&gt;0),MIN(B$7,B34-D34),0)</f>
        <v>0</v>
      </c>
      <c r="F34" s="10" t="n">
        <f aca="false">IF(B34&gt;0,MAX(B34-D34-E34,0),0)</f>
        <v>187659.14</v>
      </c>
    </row>
    <row r="35" customFormat="false" ht="15" hidden="false" customHeight="false" outlineLevel="0" collapsed="false">
      <c r="A35" s="9" t="n">
        <v>22</v>
      </c>
      <c r="B35" s="10" t="n">
        <f aca="false">IF(F34&gt;0,F34,0)</f>
        <v>187659.14</v>
      </c>
      <c r="C35" s="10" t="n">
        <f aca="false">IF(B35&gt;0,ROUND(B35*B$5/100/12,2),0)</f>
        <v>547.34</v>
      </c>
      <c r="D35" s="10" t="n">
        <f aca="false">IF(B35&gt;0,MIN(B$10-C35,B35),0)</f>
        <v>369.33</v>
      </c>
      <c r="E35" s="10" t="n">
        <f aca="false">IF(AND(MOD(A35,12)=0,B35-D35&gt;0),MIN(B$7,B35-D35),0)</f>
        <v>0</v>
      </c>
      <c r="F35" s="10" t="n">
        <f aca="false">IF(B35&gt;0,MAX(B35-D35-E35,0),0)</f>
        <v>187289.81</v>
      </c>
    </row>
    <row r="36" customFormat="false" ht="15" hidden="false" customHeight="false" outlineLevel="0" collapsed="false">
      <c r="A36" s="9" t="n">
        <v>23</v>
      </c>
      <c r="B36" s="10" t="n">
        <f aca="false">IF(F35&gt;0,F35,0)</f>
        <v>187289.81</v>
      </c>
      <c r="C36" s="10" t="n">
        <f aca="false">IF(B36&gt;0,ROUND(B36*B$5/100/12,2),0)</f>
        <v>546.26</v>
      </c>
      <c r="D36" s="10" t="n">
        <f aca="false">IF(B36&gt;0,MIN(B$10-C36,B36),0)</f>
        <v>370.41</v>
      </c>
      <c r="E36" s="10" t="n">
        <f aca="false">IF(AND(MOD(A36,12)=0,B36-D36&gt;0),MIN(B$7,B36-D36),0)</f>
        <v>0</v>
      </c>
      <c r="F36" s="10" t="n">
        <f aca="false">IF(B36&gt;0,MAX(B36-D36-E36,0),0)</f>
        <v>186919.4</v>
      </c>
    </row>
    <row r="37" customFormat="false" ht="15" hidden="false" customHeight="false" outlineLevel="0" collapsed="false">
      <c r="A37" s="9" t="n">
        <v>24</v>
      </c>
      <c r="B37" s="10" t="n">
        <f aca="false">IF(F36&gt;0,F36,0)</f>
        <v>186919.4</v>
      </c>
      <c r="C37" s="10" t="n">
        <f aca="false">IF(B37&gt;0,ROUND(B37*B$5/100/12,2),0)</f>
        <v>545.18</v>
      </c>
      <c r="D37" s="10" t="n">
        <f aca="false">IF(B37&gt;0,MIN(B$10-C37,B37),0)</f>
        <v>371.49</v>
      </c>
      <c r="E37" s="10" t="n">
        <f aca="false">IF(AND(MOD(A37,12)=0,B37-D37&gt;0),MIN(B$7,B37-D37),0)</f>
        <v>5000</v>
      </c>
      <c r="F37" s="10" t="n">
        <f aca="false">IF(B37&gt;0,MAX(B37-D37-E37,0),0)</f>
        <v>181547.91</v>
      </c>
    </row>
    <row r="38" customFormat="false" ht="15" hidden="false" customHeight="false" outlineLevel="0" collapsed="false">
      <c r="A38" s="9" t="n">
        <v>25</v>
      </c>
      <c r="B38" s="10" t="n">
        <f aca="false">IF(F37&gt;0,F37,0)</f>
        <v>181547.91</v>
      </c>
      <c r="C38" s="10" t="n">
        <f aca="false">IF(B38&gt;0,ROUND(B38*B$5/100/12,2),0)</f>
        <v>529.51</v>
      </c>
      <c r="D38" s="10" t="n">
        <f aca="false">IF(B38&gt;0,MIN(B$10-C38,B38),0)</f>
        <v>387.16</v>
      </c>
      <c r="E38" s="10" t="n">
        <f aca="false">IF(AND(MOD(A38,12)=0,B38-D38&gt;0),MIN(B$7,B38-D38),0)</f>
        <v>0</v>
      </c>
      <c r="F38" s="10" t="n">
        <f aca="false">IF(B38&gt;0,MAX(B38-D38-E38,0),0)</f>
        <v>181160.75</v>
      </c>
    </row>
    <row r="39" customFormat="false" ht="15" hidden="false" customHeight="false" outlineLevel="0" collapsed="false">
      <c r="A39" s="9" t="n">
        <v>26</v>
      </c>
      <c r="B39" s="10" t="n">
        <f aca="false">IF(F38&gt;0,F38,0)</f>
        <v>181160.75</v>
      </c>
      <c r="C39" s="10" t="n">
        <f aca="false">IF(B39&gt;0,ROUND(B39*B$5/100/12,2),0)</f>
        <v>528.39</v>
      </c>
      <c r="D39" s="10" t="n">
        <f aca="false">IF(B39&gt;0,MIN(B$10-C39,B39),0)</f>
        <v>388.28</v>
      </c>
      <c r="E39" s="10" t="n">
        <f aca="false">IF(AND(MOD(A39,12)=0,B39-D39&gt;0),MIN(B$7,B39-D39),0)</f>
        <v>0</v>
      </c>
      <c r="F39" s="10" t="n">
        <f aca="false">IF(B39&gt;0,MAX(B39-D39-E39,0),0)</f>
        <v>180772.47</v>
      </c>
    </row>
    <row r="40" customFormat="false" ht="15" hidden="false" customHeight="false" outlineLevel="0" collapsed="false">
      <c r="A40" s="9" t="n">
        <v>27</v>
      </c>
      <c r="B40" s="10" t="n">
        <f aca="false">IF(F39&gt;0,F39,0)</f>
        <v>180772.47</v>
      </c>
      <c r="C40" s="10" t="n">
        <f aca="false">IF(B40&gt;0,ROUND(B40*B$5/100/12,2),0)</f>
        <v>527.25</v>
      </c>
      <c r="D40" s="10" t="n">
        <f aca="false">IF(B40&gt;0,MIN(B$10-C40,B40),0)</f>
        <v>389.42</v>
      </c>
      <c r="E40" s="10" t="n">
        <f aca="false">IF(AND(MOD(A40,12)=0,B40-D40&gt;0),MIN(B$7,B40-D40),0)</f>
        <v>0</v>
      </c>
      <c r="F40" s="10" t="n">
        <f aca="false">IF(B40&gt;0,MAX(B40-D40-E40,0),0)</f>
        <v>180383.05</v>
      </c>
    </row>
    <row r="41" customFormat="false" ht="15" hidden="false" customHeight="false" outlineLevel="0" collapsed="false">
      <c r="A41" s="9" t="n">
        <v>28</v>
      </c>
      <c r="B41" s="10" t="n">
        <f aca="false">IF(F40&gt;0,F40,0)</f>
        <v>180383.05</v>
      </c>
      <c r="C41" s="10" t="n">
        <f aca="false">IF(B41&gt;0,ROUND(B41*B$5/100/12,2),0)</f>
        <v>526.12</v>
      </c>
      <c r="D41" s="10" t="n">
        <f aca="false">IF(B41&gt;0,MIN(B$10-C41,B41),0)</f>
        <v>390.55</v>
      </c>
      <c r="E41" s="10" t="n">
        <f aca="false">IF(AND(MOD(A41,12)=0,B41-D41&gt;0),MIN(B$7,B41-D41),0)</f>
        <v>0</v>
      </c>
      <c r="F41" s="10" t="n">
        <f aca="false">IF(B41&gt;0,MAX(B41-D41-E41,0),0)</f>
        <v>179992.5</v>
      </c>
    </row>
    <row r="42" customFormat="false" ht="15" hidden="false" customHeight="false" outlineLevel="0" collapsed="false">
      <c r="A42" s="9" t="n">
        <v>29</v>
      </c>
      <c r="B42" s="10" t="n">
        <f aca="false">IF(F41&gt;0,F41,0)</f>
        <v>179992.5</v>
      </c>
      <c r="C42" s="10" t="n">
        <f aca="false">IF(B42&gt;0,ROUND(B42*B$5/100/12,2),0)</f>
        <v>524.98</v>
      </c>
      <c r="D42" s="10" t="n">
        <f aca="false">IF(B42&gt;0,MIN(B$10-C42,B42),0)</f>
        <v>391.69</v>
      </c>
      <c r="E42" s="10" t="n">
        <f aca="false">IF(AND(MOD(A42,12)=0,B42-D42&gt;0),MIN(B$7,B42-D42),0)</f>
        <v>0</v>
      </c>
      <c r="F42" s="10" t="n">
        <f aca="false">IF(B42&gt;0,MAX(B42-D42-E42,0),0)</f>
        <v>179600.81</v>
      </c>
    </row>
    <row r="43" customFormat="false" ht="15" hidden="false" customHeight="false" outlineLevel="0" collapsed="false">
      <c r="A43" s="9" t="n">
        <v>30</v>
      </c>
      <c r="B43" s="10" t="n">
        <f aca="false">IF(F42&gt;0,F42,0)</f>
        <v>179600.81</v>
      </c>
      <c r="C43" s="10" t="n">
        <f aca="false">IF(B43&gt;0,ROUND(B43*B$5/100/12,2),0)</f>
        <v>523.84</v>
      </c>
      <c r="D43" s="10" t="n">
        <f aca="false">IF(B43&gt;0,MIN(B$10-C43,B43),0)</f>
        <v>392.83</v>
      </c>
      <c r="E43" s="10" t="n">
        <f aca="false">IF(AND(MOD(A43,12)=0,B43-D43&gt;0),MIN(B$7,B43-D43),0)</f>
        <v>0</v>
      </c>
      <c r="F43" s="10" t="n">
        <f aca="false">IF(B43&gt;0,MAX(B43-D43-E43,0),0)</f>
        <v>179207.98</v>
      </c>
    </row>
    <row r="44" customFormat="false" ht="15" hidden="false" customHeight="false" outlineLevel="0" collapsed="false">
      <c r="A44" s="9" t="n">
        <v>31</v>
      </c>
      <c r="B44" s="10" t="n">
        <f aca="false">IF(F43&gt;0,F43,0)</f>
        <v>179207.98</v>
      </c>
      <c r="C44" s="10" t="n">
        <f aca="false">IF(B44&gt;0,ROUND(B44*B$5/100/12,2),0)</f>
        <v>522.69</v>
      </c>
      <c r="D44" s="10" t="n">
        <f aca="false">IF(B44&gt;0,MIN(B$10-C44,B44),0)</f>
        <v>393.98</v>
      </c>
      <c r="E44" s="10" t="n">
        <f aca="false">IF(AND(MOD(A44,12)=0,B44-D44&gt;0),MIN(B$7,B44-D44),0)</f>
        <v>0</v>
      </c>
      <c r="F44" s="10" t="n">
        <f aca="false">IF(B44&gt;0,MAX(B44-D44-E44,0),0)</f>
        <v>178814</v>
      </c>
    </row>
    <row r="45" customFormat="false" ht="15" hidden="false" customHeight="false" outlineLevel="0" collapsed="false">
      <c r="A45" s="9" t="n">
        <v>32</v>
      </c>
      <c r="B45" s="10" t="n">
        <f aca="false">IF(F44&gt;0,F44,0)</f>
        <v>178814</v>
      </c>
      <c r="C45" s="10" t="n">
        <f aca="false">IF(B45&gt;0,ROUND(B45*B$5/100/12,2),0)</f>
        <v>521.54</v>
      </c>
      <c r="D45" s="10" t="n">
        <f aca="false">IF(B45&gt;0,MIN(B$10-C45,B45),0)</f>
        <v>395.13</v>
      </c>
      <c r="E45" s="10" t="n">
        <f aca="false">IF(AND(MOD(A45,12)=0,B45-D45&gt;0),MIN(B$7,B45-D45),0)</f>
        <v>0</v>
      </c>
      <c r="F45" s="10" t="n">
        <f aca="false">IF(B45&gt;0,MAX(B45-D45-E45,0),0)</f>
        <v>178418.87</v>
      </c>
    </row>
    <row r="46" customFormat="false" ht="15" hidden="false" customHeight="false" outlineLevel="0" collapsed="false">
      <c r="A46" s="9" t="n">
        <v>33</v>
      </c>
      <c r="B46" s="10" t="n">
        <f aca="false">IF(F45&gt;0,F45,0)</f>
        <v>178418.87</v>
      </c>
      <c r="C46" s="10" t="n">
        <f aca="false">IF(B46&gt;0,ROUND(B46*B$5/100/12,2),0)</f>
        <v>520.39</v>
      </c>
      <c r="D46" s="10" t="n">
        <f aca="false">IF(B46&gt;0,MIN(B$10-C46,B46),0)</f>
        <v>396.28</v>
      </c>
      <c r="E46" s="10" t="n">
        <f aca="false">IF(AND(MOD(A46,12)=0,B46-D46&gt;0),MIN(B$7,B46-D46),0)</f>
        <v>0</v>
      </c>
      <c r="F46" s="10" t="n">
        <f aca="false">IF(B46&gt;0,MAX(B46-D46-E46,0),0)</f>
        <v>178022.59</v>
      </c>
    </row>
    <row r="47" customFormat="false" ht="15" hidden="false" customHeight="false" outlineLevel="0" collapsed="false">
      <c r="A47" s="9" t="n">
        <v>34</v>
      </c>
      <c r="B47" s="10" t="n">
        <f aca="false">IF(F46&gt;0,F46,0)</f>
        <v>178022.59</v>
      </c>
      <c r="C47" s="10" t="n">
        <f aca="false">IF(B47&gt;0,ROUND(B47*B$5/100/12,2),0)</f>
        <v>519.23</v>
      </c>
      <c r="D47" s="10" t="n">
        <f aca="false">IF(B47&gt;0,MIN(B$10-C47,B47),0)</f>
        <v>397.44</v>
      </c>
      <c r="E47" s="10" t="n">
        <f aca="false">IF(AND(MOD(A47,12)=0,B47-D47&gt;0),MIN(B$7,B47-D47),0)</f>
        <v>0</v>
      </c>
      <c r="F47" s="10" t="n">
        <f aca="false">IF(B47&gt;0,MAX(B47-D47-E47,0),0)</f>
        <v>177625.15</v>
      </c>
    </row>
    <row r="48" customFormat="false" ht="15" hidden="false" customHeight="false" outlineLevel="0" collapsed="false">
      <c r="A48" s="9" t="n">
        <v>35</v>
      </c>
      <c r="B48" s="10" t="n">
        <f aca="false">IF(F47&gt;0,F47,0)</f>
        <v>177625.15</v>
      </c>
      <c r="C48" s="10" t="n">
        <f aca="false">IF(B48&gt;0,ROUND(B48*B$5/100/12,2),0)</f>
        <v>518.07</v>
      </c>
      <c r="D48" s="10" t="n">
        <f aca="false">IF(B48&gt;0,MIN(B$10-C48,B48),0)</f>
        <v>398.6</v>
      </c>
      <c r="E48" s="10" t="n">
        <f aca="false">IF(AND(MOD(A48,12)=0,B48-D48&gt;0),MIN(B$7,B48-D48),0)</f>
        <v>0</v>
      </c>
      <c r="F48" s="10" t="n">
        <f aca="false">IF(B48&gt;0,MAX(B48-D48-E48,0),0)</f>
        <v>177226.55</v>
      </c>
    </row>
    <row r="49" customFormat="false" ht="15" hidden="false" customHeight="false" outlineLevel="0" collapsed="false">
      <c r="A49" s="9" t="n">
        <v>36</v>
      </c>
      <c r="B49" s="10" t="n">
        <f aca="false">IF(F48&gt;0,F48,0)</f>
        <v>177226.55</v>
      </c>
      <c r="C49" s="10" t="n">
        <f aca="false">IF(B49&gt;0,ROUND(B49*B$5/100/12,2),0)</f>
        <v>516.91</v>
      </c>
      <c r="D49" s="10" t="n">
        <f aca="false">IF(B49&gt;0,MIN(B$10-C49,B49),0)</f>
        <v>399.76</v>
      </c>
      <c r="E49" s="10" t="n">
        <f aca="false">IF(AND(MOD(A49,12)=0,B49-D49&gt;0),MIN(B$7,B49-D49),0)</f>
        <v>5000</v>
      </c>
      <c r="F49" s="10" t="n">
        <f aca="false">IF(B49&gt;0,MAX(B49-D49-E49,0),0)</f>
        <v>171826.79</v>
      </c>
    </row>
    <row r="50" customFormat="false" ht="15" hidden="false" customHeight="false" outlineLevel="0" collapsed="false">
      <c r="A50" s="9" t="n">
        <v>37</v>
      </c>
      <c r="B50" s="10" t="n">
        <f aca="false">IF(F49&gt;0,F49,0)</f>
        <v>171826.79</v>
      </c>
      <c r="C50" s="10" t="n">
        <f aca="false">IF(B50&gt;0,ROUND(B50*B$5/100/12,2),0)</f>
        <v>501.16</v>
      </c>
      <c r="D50" s="10" t="n">
        <f aca="false">IF(B50&gt;0,MIN(B$10-C50,B50),0)</f>
        <v>415.51</v>
      </c>
      <c r="E50" s="10" t="n">
        <f aca="false">IF(AND(MOD(A50,12)=0,B50-D50&gt;0),MIN(B$7,B50-D50),0)</f>
        <v>0</v>
      </c>
      <c r="F50" s="10" t="n">
        <f aca="false">IF(B50&gt;0,MAX(B50-D50-E50,0),0)</f>
        <v>171411.28</v>
      </c>
    </row>
    <row r="51" customFormat="false" ht="15" hidden="false" customHeight="false" outlineLevel="0" collapsed="false">
      <c r="A51" s="9" t="n">
        <v>38</v>
      </c>
      <c r="B51" s="10" t="n">
        <f aca="false">IF(F50&gt;0,F50,0)</f>
        <v>171411.28</v>
      </c>
      <c r="C51" s="10" t="n">
        <f aca="false">IF(B51&gt;0,ROUND(B51*B$5/100/12,2),0)</f>
        <v>499.95</v>
      </c>
      <c r="D51" s="10" t="n">
        <f aca="false">IF(B51&gt;0,MIN(B$10-C51,B51),0)</f>
        <v>416.72</v>
      </c>
      <c r="E51" s="10" t="n">
        <f aca="false">IF(AND(MOD(A51,12)=0,B51-D51&gt;0),MIN(B$7,B51-D51),0)</f>
        <v>0</v>
      </c>
      <c r="F51" s="10" t="n">
        <f aca="false">IF(B51&gt;0,MAX(B51-D51-E51,0),0)</f>
        <v>170994.56</v>
      </c>
    </row>
    <row r="52" customFormat="false" ht="15" hidden="false" customHeight="false" outlineLevel="0" collapsed="false">
      <c r="A52" s="9" t="n">
        <v>39</v>
      </c>
      <c r="B52" s="10" t="n">
        <f aca="false">IF(F51&gt;0,F51,0)</f>
        <v>170994.56</v>
      </c>
      <c r="C52" s="10" t="n">
        <f aca="false">IF(B52&gt;0,ROUND(B52*B$5/100/12,2),0)</f>
        <v>498.73</v>
      </c>
      <c r="D52" s="10" t="n">
        <f aca="false">IF(B52&gt;0,MIN(B$10-C52,B52),0)</f>
        <v>417.94</v>
      </c>
      <c r="E52" s="10" t="n">
        <f aca="false">IF(AND(MOD(A52,12)=0,B52-D52&gt;0),MIN(B$7,B52-D52),0)</f>
        <v>0</v>
      </c>
      <c r="F52" s="10" t="n">
        <f aca="false">IF(B52&gt;0,MAX(B52-D52-E52,0),0)</f>
        <v>170576.62</v>
      </c>
    </row>
    <row r="53" customFormat="false" ht="15" hidden="false" customHeight="false" outlineLevel="0" collapsed="false">
      <c r="A53" s="9" t="n">
        <v>40</v>
      </c>
      <c r="B53" s="10" t="n">
        <f aca="false">IF(F52&gt;0,F52,0)</f>
        <v>170576.62</v>
      </c>
      <c r="C53" s="10" t="n">
        <f aca="false">IF(B53&gt;0,ROUND(B53*B$5/100/12,2),0)</f>
        <v>497.52</v>
      </c>
      <c r="D53" s="10" t="n">
        <f aca="false">IF(B53&gt;0,MIN(B$10-C53,B53),0)</f>
        <v>419.15</v>
      </c>
      <c r="E53" s="10" t="n">
        <f aca="false">IF(AND(MOD(A53,12)=0,B53-D53&gt;0),MIN(B$7,B53-D53),0)</f>
        <v>0</v>
      </c>
      <c r="F53" s="10" t="n">
        <f aca="false">IF(B53&gt;0,MAX(B53-D53-E53,0),0)</f>
        <v>170157.47</v>
      </c>
    </row>
    <row r="54" customFormat="false" ht="15" hidden="false" customHeight="false" outlineLevel="0" collapsed="false">
      <c r="A54" s="9" t="n">
        <v>41</v>
      </c>
      <c r="B54" s="10" t="n">
        <f aca="false">IF(F53&gt;0,F53,0)</f>
        <v>170157.47</v>
      </c>
      <c r="C54" s="10" t="n">
        <f aca="false">IF(B54&gt;0,ROUND(B54*B$5/100/12,2),0)</f>
        <v>496.29</v>
      </c>
      <c r="D54" s="10" t="n">
        <f aca="false">IF(B54&gt;0,MIN(B$10-C54,B54),0)</f>
        <v>420.38</v>
      </c>
      <c r="E54" s="10" t="n">
        <f aca="false">IF(AND(MOD(A54,12)=0,B54-D54&gt;0),MIN(B$7,B54-D54),0)</f>
        <v>0</v>
      </c>
      <c r="F54" s="10" t="n">
        <f aca="false">IF(B54&gt;0,MAX(B54-D54-E54,0),0)</f>
        <v>169737.09</v>
      </c>
    </row>
    <row r="55" customFormat="false" ht="15" hidden="false" customHeight="false" outlineLevel="0" collapsed="false">
      <c r="A55" s="9" t="n">
        <v>42</v>
      </c>
      <c r="B55" s="10" t="n">
        <f aca="false">IF(F54&gt;0,F54,0)</f>
        <v>169737.09</v>
      </c>
      <c r="C55" s="10" t="n">
        <f aca="false">IF(B55&gt;0,ROUND(B55*B$5/100/12,2),0)</f>
        <v>495.07</v>
      </c>
      <c r="D55" s="10" t="n">
        <f aca="false">IF(B55&gt;0,MIN(B$10-C55,B55),0)</f>
        <v>421.6</v>
      </c>
      <c r="E55" s="10" t="n">
        <f aca="false">IF(AND(MOD(A55,12)=0,B55-D55&gt;0),MIN(B$7,B55-D55),0)</f>
        <v>0</v>
      </c>
      <c r="F55" s="10" t="n">
        <f aca="false">IF(B55&gt;0,MAX(B55-D55-E55,0),0)</f>
        <v>169315.49</v>
      </c>
    </row>
    <row r="56" customFormat="false" ht="15" hidden="false" customHeight="false" outlineLevel="0" collapsed="false">
      <c r="A56" s="9" t="n">
        <v>43</v>
      </c>
      <c r="B56" s="10" t="n">
        <f aca="false">IF(F55&gt;0,F55,0)</f>
        <v>169315.49</v>
      </c>
      <c r="C56" s="10" t="n">
        <f aca="false">IF(B56&gt;0,ROUND(B56*B$5/100/12,2),0)</f>
        <v>493.84</v>
      </c>
      <c r="D56" s="10" t="n">
        <f aca="false">IF(B56&gt;0,MIN(B$10-C56,B56),0)</f>
        <v>422.83</v>
      </c>
      <c r="E56" s="10" t="n">
        <f aca="false">IF(AND(MOD(A56,12)=0,B56-D56&gt;0),MIN(B$7,B56-D56),0)</f>
        <v>0</v>
      </c>
      <c r="F56" s="10" t="n">
        <f aca="false">IF(B56&gt;0,MAX(B56-D56-E56,0),0)</f>
        <v>168892.66</v>
      </c>
    </row>
    <row r="57" customFormat="false" ht="15" hidden="false" customHeight="false" outlineLevel="0" collapsed="false">
      <c r="A57" s="9" t="n">
        <v>44</v>
      </c>
      <c r="B57" s="10" t="n">
        <f aca="false">IF(F56&gt;0,F56,0)</f>
        <v>168892.66</v>
      </c>
      <c r="C57" s="10" t="n">
        <f aca="false">IF(B57&gt;0,ROUND(B57*B$5/100/12,2),0)</f>
        <v>492.6</v>
      </c>
      <c r="D57" s="10" t="n">
        <f aca="false">IF(B57&gt;0,MIN(B$10-C57,B57),0)</f>
        <v>424.07</v>
      </c>
      <c r="E57" s="10" t="n">
        <f aca="false">IF(AND(MOD(A57,12)=0,B57-D57&gt;0),MIN(B$7,B57-D57),0)</f>
        <v>0</v>
      </c>
      <c r="F57" s="10" t="n">
        <f aca="false">IF(B57&gt;0,MAX(B57-D57-E57,0),0)</f>
        <v>168468.59</v>
      </c>
    </row>
    <row r="58" customFormat="false" ht="15" hidden="false" customHeight="false" outlineLevel="0" collapsed="false">
      <c r="A58" s="9" t="n">
        <v>45</v>
      </c>
      <c r="B58" s="10" t="n">
        <f aca="false">IF(F57&gt;0,F57,0)</f>
        <v>168468.59</v>
      </c>
      <c r="C58" s="10" t="n">
        <f aca="false">IF(B58&gt;0,ROUND(B58*B$5/100/12,2),0)</f>
        <v>491.37</v>
      </c>
      <c r="D58" s="10" t="n">
        <f aca="false">IF(B58&gt;0,MIN(B$10-C58,B58),0)</f>
        <v>425.3</v>
      </c>
      <c r="E58" s="10" t="n">
        <f aca="false">IF(AND(MOD(A58,12)=0,B58-D58&gt;0),MIN(B$7,B58-D58),0)</f>
        <v>0</v>
      </c>
      <c r="F58" s="10" t="n">
        <f aca="false">IF(B58&gt;0,MAX(B58-D58-E58,0),0)</f>
        <v>168043.29</v>
      </c>
    </row>
    <row r="59" customFormat="false" ht="15" hidden="false" customHeight="false" outlineLevel="0" collapsed="false">
      <c r="A59" s="9" t="n">
        <v>46</v>
      </c>
      <c r="B59" s="10" t="n">
        <f aca="false">IF(F58&gt;0,F58,0)</f>
        <v>168043.29</v>
      </c>
      <c r="C59" s="10" t="n">
        <f aca="false">IF(B59&gt;0,ROUND(B59*B$5/100/12,2),0)</f>
        <v>490.13</v>
      </c>
      <c r="D59" s="10" t="n">
        <f aca="false">IF(B59&gt;0,MIN(B$10-C59,B59),0)</f>
        <v>426.54</v>
      </c>
      <c r="E59" s="10" t="n">
        <f aca="false">IF(AND(MOD(A59,12)=0,B59-D59&gt;0),MIN(B$7,B59-D59),0)</f>
        <v>0</v>
      </c>
      <c r="F59" s="10" t="n">
        <f aca="false">IF(B59&gt;0,MAX(B59-D59-E59,0),0)</f>
        <v>167616.75</v>
      </c>
    </row>
    <row r="60" customFormat="false" ht="15" hidden="false" customHeight="false" outlineLevel="0" collapsed="false">
      <c r="A60" s="9" t="n">
        <v>47</v>
      </c>
      <c r="B60" s="10" t="n">
        <f aca="false">IF(F59&gt;0,F59,0)</f>
        <v>167616.75</v>
      </c>
      <c r="C60" s="10" t="n">
        <f aca="false">IF(B60&gt;0,ROUND(B60*B$5/100/12,2),0)</f>
        <v>488.88</v>
      </c>
      <c r="D60" s="10" t="n">
        <f aca="false">IF(B60&gt;0,MIN(B$10-C60,B60),0)</f>
        <v>427.79</v>
      </c>
      <c r="E60" s="10" t="n">
        <f aca="false">IF(AND(MOD(A60,12)=0,B60-D60&gt;0),MIN(B$7,B60-D60),0)</f>
        <v>0</v>
      </c>
      <c r="F60" s="10" t="n">
        <f aca="false">IF(B60&gt;0,MAX(B60-D60-E60,0),0)</f>
        <v>167188.96</v>
      </c>
    </row>
    <row r="61" customFormat="false" ht="15" hidden="false" customHeight="false" outlineLevel="0" collapsed="false">
      <c r="A61" s="9" t="n">
        <v>48</v>
      </c>
      <c r="B61" s="10" t="n">
        <f aca="false">IF(F60&gt;0,F60,0)</f>
        <v>167188.96</v>
      </c>
      <c r="C61" s="10" t="n">
        <f aca="false">IF(B61&gt;0,ROUND(B61*B$5/100/12,2),0)</f>
        <v>487.63</v>
      </c>
      <c r="D61" s="10" t="n">
        <f aca="false">IF(B61&gt;0,MIN(B$10-C61,B61),0)</f>
        <v>429.04</v>
      </c>
      <c r="E61" s="10" t="n">
        <f aca="false">IF(AND(MOD(A61,12)=0,B61-D61&gt;0),MIN(B$7,B61-D61),0)</f>
        <v>5000</v>
      </c>
      <c r="F61" s="10" t="n">
        <f aca="false">IF(B61&gt;0,MAX(B61-D61-E61,0),0)</f>
        <v>161759.92</v>
      </c>
    </row>
    <row r="62" customFormat="false" ht="15" hidden="false" customHeight="false" outlineLevel="0" collapsed="false">
      <c r="A62" s="9" t="n">
        <v>49</v>
      </c>
      <c r="B62" s="10" t="n">
        <f aca="false">IF(F61&gt;0,F61,0)</f>
        <v>161759.92</v>
      </c>
      <c r="C62" s="10" t="n">
        <f aca="false">IF(B62&gt;0,ROUND(B62*B$5/100/12,2),0)</f>
        <v>471.8</v>
      </c>
      <c r="D62" s="10" t="n">
        <f aca="false">IF(B62&gt;0,MIN(B$10-C62,B62),0)</f>
        <v>444.87</v>
      </c>
      <c r="E62" s="10" t="n">
        <f aca="false">IF(AND(MOD(A62,12)=0,B62-D62&gt;0),MIN(B$7,B62-D62),0)</f>
        <v>0</v>
      </c>
      <c r="F62" s="10" t="n">
        <f aca="false">IF(B62&gt;0,MAX(B62-D62-E62,0),0)</f>
        <v>161315.05</v>
      </c>
    </row>
    <row r="63" customFormat="false" ht="15" hidden="false" customHeight="false" outlineLevel="0" collapsed="false">
      <c r="A63" s="9" t="n">
        <v>50</v>
      </c>
      <c r="B63" s="10" t="n">
        <f aca="false">IF(F62&gt;0,F62,0)</f>
        <v>161315.05</v>
      </c>
      <c r="C63" s="10" t="n">
        <f aca="false">IF(B63&gt;0,ROUND(B63*B$5/100/12,2),0)</f>
        <v>470.5</v>
      </c>
      <c r="D63" s="10" t="n">
        <f aca="false">IF(B63&gt;0,MIN(B$10-C63,B63),0)</f>
        <v>446.17</v>
      </c>
      <c r="E63" s="10" t="n">
        <f aca="false">IF(AND(MOD(A63,12)=0,B63-D63&gt;0),MIN(B$7,B63-D63),0)</f>
        <v>0</v>
      </c>
      <c r="F63" s="10" t="n">
        <f aca="false">IF(B63&gt;0,MAX(B63-D63-E63,0),0)</f>
        <v>160868.88</v>
      </c>
    </row>
    <row r="64" customFormat="false" ht="15" hidden="false" customHeight="false" outlineLevel="0" collapsed="false">
      <c r="A64" s="9" t="n">
        <v>51</v>
      </c>
      <c r="B64" s="10" t="n">
        <f aca="false">IF(F63&gt;0,F63,0)</f>
        <v>160868.88</v>
      </c>
      <c r="C64" s="10" t="n">
        <f aca="false">IF(B64&gt;0,ROUND(B64*B$5/100/12,2),0)</f>
        <v>469.2</v>
      </c>
      <c r="D64" s="10" t="n">
        <f aca="false">IF(B64&gt;0,MIN(B$10-C64,B64),0)</f>
        <v>447.47</v>
      </c>
      <c r="E64" s="10" t="n">
        <f aca="false">IF(AND(MOD(A64,12)=0,B64-D64&gt;0),MIN(B$7,B64-D64),0)</f>
        <v>0</v>
      </c>
      <c r="F64" s="10" t="n">
        <f aca="false">IF(B64&gt;0,MAX(B64-D64-E64,0),0)</f>
        <v>160421.41</v>
      </c>
    </row>
    <row r="65" customFormat="false" ht="15" hidden="false" customHeight="false" outlineLevel="0" collapsed="false">
      <c r="A65" s="9" t="n">
        <v>52</v>
      </c>
      <c r="B65" s="10" t="n">
        <f aca="false">IF(F64&gt;0,F64,0)</f>
        <v>160421.41</v>
      </c>
      <c r="C65" s="10" t="n">
        <f aca="false">IF(B65&gt;0,ROUND(B65*B$5/100/12,2),0)</f>
        <v>467.9</v>
      </c>
      <c r="D65" s="10" t="n">
        <f aca="false">IF(B65&gt;0,MIN(B$10-C65,B65),0)</f>
        <v>448.77</v>
      </c>
      <c r="E65" s="10" t="n">
        <f aca="false">IF(AND(MOD(A65,12)=0,B65-D65&gt;0),MIN(B$7,B65-D65),0)</f>
        <v>0</v>
      </c>
      <c r="F65" s="10" t="n">
        <f aca="false">IF(B65&gt;0,MAX(B65-D65-E65,0),0)</f>
        <v>159972.64</v>
      </c>
    </row>
    <row r="66" customFormat="false" ht="15" hidden="false" customHeight="false" outlineLevel="0" collapsed="false">
      <c r="A66" s="9" t="n">
        <v>53</v>
      </c>
      <c r="B66" s="10" t="n">
        <f aca="false">IF(F65&gt;0,F65,0)</f>
        <v>159972.64</v>
      </c>
      <c r="C66" s="10" t="n">
        <f aca="false">IF(B66&gt;0,ROUND(B66*B$5/100/12,2),0)</f>
        <v>466.59</v>
      </c>
      <c r="D66" s="10" t="n">
        <f aca="false">IF(B66&gt;0,MIN(B$10-C66,B66),0)</f>
        <v>450.08</v>
      </c>
      <c r="E66" s="10" t="n">
        <f aca="false">IF(AND(MOD(A66,12)=0,B66-D66&gt;0),MIN(B$7,B66-D66),0)</f>
        <v>0</v>
      </c>
      <c r="F66" s="10" t="n">
        <f aca="false">IF(B66&gt;0,MAX(B66-D66-E66,0),0)</f>
        <v>159522.56</v>
      </c>
    </row>
    <row r="67" customFormat="false" ht="15" hidden="false" customHeight="false" outlineLevel="0" collapsed="false">
      <c r="A67" s="9" t="n">
        <v>54</v>
      </c>
      <c r="B67" s="10" t="n">
        <f aca="false">IF(F66&gt;0,F66,0)</f>
        <v>159522.56</v>
      </c>
      <c r="C67" s="10" t="n">
        <f aca="false">IF(B67&gt;0,ROUND(B67*B$5/100/12,2),0)</f>
        <v>465.27</v>
      </c>
      <c r="D67" s="10" t="n">
        <f aca="false">IF(B67&gt;0,MIN(B$10-C67,B67),0)</f>
        <v>451.4</v>
      </c>
      <c r="E67" s="10" t="n">
        <f aca="false">IF(AND(MOD(A67,12)=0,B67-D67&gt;0),MIN(B$7,B67-D67),0)</f>
        <v>0</v>
      </c>
      <c r="F67" s="10" t="n">
        <f aca="false">IF(B67&gt;0,MAX(B67-D67-E67,0),0)</f>
        <v>159071.16</v>
      </c>
    </row>
    <row r="68" customFormat="false" ht="15" hidden="false" customHeight="false" outlineLevel="0" collapsed="false">
      <c r="A68" s="9" t="n">
        <v>55</v>
      </c>
      <c r="B68" s="10" t="n">
        <f aca="false">IF(F67&gt;0,F67,0)</f>
        <v>159071.16</v>
      </c>
      <c r="C68" s="10" t="n">
        <f aca="false">IF(B68&gt;0,ROUND(B68*B$5/100/12,2),0)</f>
        <v>463.96</v>
      </c>
      <c r="D68" s="10" t="n">
        <f aca="false">IF(B68&gt;0,MIN(B$10-C68,B68),0)</f>
        <v>452.71</v>
      </c>
      <c r="E68" s="10" t="n">
        <f aca="false">IF(AND(MOD(A68,12)=0,B68-D68&gt;0),MIN(B$7,B68-D68),0)</f>
        <v>0</v>
      </c>
      <c r="F68" s="10" t="n">
        <f aca="false">IF(B68&gt;0,MAX(B68-D68-E68,0),0)</f>
        <v>158618.45</v>
      </c>
    </row>
    <row r="69" customFormat="false" ht="15" hidden="false" customHeight="false" outlineLevel="0" collapsed="false">
      <c r="A69" s="9" t="n">
        <v>56</v>
      </c>
      <c r="B69" s="10" t="n">
        <f aca="false">IF(F68&gt;0,F68,0)</f>
        <v>158618.45</v>
      </c>
      <c r="C69" s="10" t="n">
        <f aca="false">IF(B69&gt;0,ROUND(B69*B$5/100/12,2),0)</f>
        <v>462.64</v>
      </c>
      <c r="D69" s="10" t="n">
        <f aca="false">IF(B69&gt;0,MIN(B$10-C69,B69),0)</f>
        <v>454.03</v>
      </c>
      <c r="E69" s="10" t="n">
        <f aca="false">IF(AND(MOD(A69,12)=0,B69-D69&gt;0),MIN(B$7,B69-D69),0)</f>
        <v>0</v>
      </c>
      <c r="F69" s="10" t="n">
        <f aca="false">IF(B69&gt;0,MAX(B69-D69-E69,0),0)</f>
        <v>158164.42</v>
      </c>
    </row>
    <row r="70" customFormat="false" ht="15" hidden="false" customHeight="false" outlineLevel="0" collapsed="false">
      <c r="A70" s="9" t="n">
        <v>57</v>
      </c>
      <c r="B70" s="10" t="n">
        <f aca="false">IF(F69&gt;0,F69,0)</f>
        <v>158164.42</v>
      </c>
      <c r="C70" s="10" t="n">
        <f aca="false">IF(B70&gt;0,ROUND(B70*B$5/100/12,2),0)</f>
        <v>461.31</v>
      </c>
      <c r="D70" s="10" t="n">
        <f aca="false">IF(B70&gt;0,MIN(B$10-C70,B70),0)</f>
        <v>455.36</v>
      </c>
      <c r="E70" s="10" t="n">
        <f aca="false">IF(AND(MOD(A70,12)=0,B70-D70&gt;0),MIN(B$7,B70-D70),0)</f>
        <v>0</v>
      </c>
      <c r="F70" s="10" t="n">
        <f aca="false">IF(B70&gt;0,MAX(B70-D70-E70,0),0)</f>
        <v>157709.06</v>
      </c>
    </row>
    <row r="71" customFormat="false" ht="15" hidden="false" customHeight="false" outlineLevel="0" collapsed="false">
      <c r="A71" s="9" t="n">
        <v>58</v>
      </c>
      <c r="B71" s="10" t="n">
        <f aca="false">IF(F70&gt;0,F70,0)</f>
        <v>157709.06</v>
      </c>
      <c r="C71" s="10" t="n">
        <f aca="false">IF(B71&gt;0,ROUND(B71*B$5/100/12,2),0)</f>
        <v>459.98</v>
      </c>
      <c r="D71" s="10" t="n">
        <f aca="false">IF(B71&gt;0,MIN(B$10-C71,B71),0)</f>
        <v>456.69</v>
      </c>
      <c r="E71" s="10" t="n">
        <f aca="false">IF(AND(MOD(A71,12)=0,B71-D71&gt;0),MIN(B$7,B71-D71),0)</f>
        <v>0</v>
      </c>
      <c r="F71" s="10" t="n">
        <f aca="false">IF(B71&gt;0,MAX(B71-D71-E71,0),0)</f>
        <v>157252.37</v>
      </c>
    </row>
    <row r="72" customFormat="false" ht="15" hidden="false" customHeight="false" outlineLevel="0" collapsed="false">
      <c r="A72" s="9" t="n">
        <v>59</v>
      </c>
      <c r="B72" s="10" t="n">
        <f aca="false">IF(F71&gt;0,F71,0)</f>
        <v>157252.37</v>
      </c>
      <c r="C72" s="10" t="n">
        <f aca="false">IF(B72&gt;0,ROUND(B72*B$5/100/12,2),0)</f>
        <v>458.65</v>
      </c>
      <c r="D72" s="10" t="n">
        <f aca="false">IF(B72&gt;0,MIN(B$10-C72,B72),0)</f>
        <v>458.02</v>
      </c>
      <c r="E72" s="10" t="n">
        <f aca="false">IF(AND(MOD(A72,12)=0,B72-D72&gt;0),MIN(B$7,B72-D72),0)</f>
        <v>0</v>
      </c>
      <c r="F72" s="10" t="n">
        <f aca="false">IF(B72&gt;0,MAX(B72-D72-E72,0),0)</f>
        <v>156794.35</v>
      </c>
    </row>
    <row r="73" customFormat="false" ht="15" hidden="false" customHeight="false" outlineLevel="0" collapsed="false">
      <c r="A73" s="9" t="n">
        <v>60</v>
      </c>
      <c r="B73" s="10" t="n">
        <f aca="false">IF(F72&gt;0,F72,0)</f>
        <v>156794.35</v>
      </c>
      <c r="C73" s="10" t="n">
        <f aca="false">IF(B73&gt;0,ROUND(B73*B$5/100/12,2),0)</f>
        <v>457.32</v>
      </c>
      <c r="D73" s="10" t="n">
        <f aca="false">IF(B73&gt;0,MIN(B$10-C73,B73),0)</f>
        <v>459.35</v>
      </c>
      <c r="E73" s="10" t="n">
        <f aca="false">IF(AND(MOD(A73,12)=0,B73-D73&gt;0),MIN(B$7,B73-D73),0)</f>
        <v>5000</v>
      </c>
      <c r="F73" s="10" t="n">
        <f aca="false">IF(B73&gt;0,MAX(B73-D73-E73,0),0)</f>
        <v>151335</v>
      </c>
    </row>
    <row r="74" customFormat="false" ht="15" hidden="false" customHeight="false" outlineLevel="0" collapsed="false">
      <c r="A74" s="9" t="n">
        <v>61</v>
      </c>
      <c r="B74" s="10" t="n">
        <f aca="false">IF(F73&gt;0,F73,0)</f>
        <v>151335</v>
      </c>
      <c r="C74" s="10" t="n">
        <f aca="false">IF(B74&gt;0,ROUND(B74*B$5/100/12,2),0)</f>
        <v>441.39</v>
      </c>
      <c r="D74" s="10" t="n">
        <f aca="false">IF(B74&gt;0,MIN(B$10-C74,B74),0)</f>
        <v>475.28</v>
      </c>
      <c r="E74" s="10" t="n">
        <f aca="false">IF(AND(MOD(A74,12)=0,B74-D74&gt;0),MIN(B$7,B74-D74),0)</f>
        <v>0</v>
      </c>
      <c r="F74" s="10" t="n">
        <f aca="false">IF(B74&gt;0,MAX(B74-D74-E74,0),0)</f>
        <v>150859.72</v>
      </c>
    </row>
    <row r="75" customFormat="false" ht="15" hidden="false" customHeight="false" outlineLevel="0" collapsed="false">
      <c r="A75" s="9" t="n">
        <v>62</v>
      </c>
      <c r="B75" s="10" t="n">
        <f aca="false">IF(F74&gt;0,F74,0)</f>
        <v>150859.72</v>
      </c>
      <c r="C75" s="10" t="n">
        <f aca="false">IF(B75&gt;0,ROUND(B75*B$5/100/12,2),0)</f>
        <v>440.01</v>
      </c>
      <c r="D75" s="10" t="n">
        <f aca="false">IF(B75&gt;0,MIN(B$10-C75,B75),0)</f>
        <v>476.66</v>
      </c>
      <c r="E75" s="10" t="n">
        <f aca="false">IF(AND(MOD(A75,12)=0,B75-D75&gt;0),MIN(B$7,B75-D75),0)</f>
        <v>0</v>
      </c>
      <c r="F75" s="10" t="n">
        <f aca="false">IF(B75&gt;0,MAX(B75-D75-E75,0),0)</f>
        <v>150383.06</v>
      </c>
    </row>
    <row r="76" customFormat="false" ht="15" hidden="false" customHeight="false" outlineLevel="0" collapsed="false">
      <c r="A76" s="9" t="n">
        <v>63</v>
      </c>
      <c r="B76" s="10" t="n">
        <f aca="false">IF(F75&gt;0,F75,0)</f>
        <v>150383.06</v>
      </c>
      <c r="C76" s="10" t="n">
        <f aca="false">IF(B76&gt;0,ROUND(B76*B$5/100/12,2),0)</f>
        <v>438.62</v>
      </c>
      <c r="D76" s="10" t="n">
        <f aca="false">IF(B76&gt;0,MIN(B$10-C76,B76),0)</f>
        <v>478.05</v>
      </c>
      <c r="E76" s="10" t="n">
        <f aca="false">IF(AND(MOD(A76,12)=0,B76-D76&gt;0),MIN(B$7,B76-D76),0)</f>
        <v>0</v>
      </c>
      <c r="F76" s="10" t="n">
        <f aca="false">IF(B76&gt;0,MAX(B76-D76-E76,0),0)</f>
        <v>149905.01</v>
      </c>
    </row>
    <row r="77" customFormat="false" ht="15" hidden="false" customHeight="false" outlineLevel="0" collapsed="false">
      <c r="A77" s="9" t="n">
        <v>64</v>
      </c>
      <c r="B77" s="10" t="n">
        <f aca="false">IF(F76&gt;0,F76,0)</f>
        <v>149905.01</v>
      </c>
      <c r="C77" s="10" t="n">
        <f aca="false">IF(B77&gt;0,ROUND(B77*B$5/100/12,2),0)</f>
        <v>437.22</v>
      </c>
      <c r="D77" s="10" t="n">
        <f aca="false">IF(B77&gt;0,MIN(B$10-C77,B77),0)</f>
        <v>479.45</v>
      </c>
      <c r="E77" s="10" t="n">
        <f aca="false">IF(AND(MOD(A77,12)=0,B77-D77&gt;0),MIN(B$7,B77-D77),0)</f>
        <v>0</v>
      </c>
      <c r="F77" s="10" t="n">
        <f aca="false">IF(B77&gt;0,MAX(B77-D77-E77,0),0)</f>
        <v>149425.56</v>
      </c>
    </row>
    <row r="78" customFormat="false" ht="15" hidden="false" customHeight="false" outlineLevel="0" collapsed="false">
      <c r="A78" s="9" t="n">
        <v>65</v>
      </c>
      <c r="B78" s="10" t="n">
        <f aca="false">IF(F77&gt;0,F77,0)</f>
        <v>149425.56</v>
      </c>
      <c r="C78" s="10" t="n">
        <f aca="false">IF(B78&gt;0,ROUND(B78*B$5/100/12,2),0)</f>
        <v>435.82</v>
      </c>
      <c r="D78" s="10" t="n">
        <f aca="false">IF(B78&gt;0,MIN(B$10-C78,B78),0)</f>
        <v>480.85</v>
      </c>
      <c r="E78" s="10" t="n">
        <f aca="false">IF(AND(MOD(A78,12)=0,B78-D78&gt;0),MIN(B$7,B78-D78),0)</f>
        <v>0</v>
      </c>
      <c r="F78" s="10" t="n">
        <f aca="false">IF(B78&gt;0,MAX(B78-D78-E78,0),0)</f>
        <v>148944.71</v>
      </c>
    </row>
    <row r="79" customFormat="false" ht="15" hidden="false" customHeight="false" outlineLevel="0" collapsed="false">
      <c r="A79" s="9" t="n">
        <v>66</v>
      </c>
      <c r="B79" s="10" t="n">
        <f aca="false">IF(F78&gt;0,F78,0)</f>
        <v>148944.71</v>
      </c>
      <c r="C79" s="10" t="n">
        <f aca="false">IF(B79&gt;0,ROUND(B79*B$5/100/12,2),0)</f>
        <v>434.42</v>
      </c>
      <c r="D79" s="10" t="n">
        <f aca="false">IF(B79&gt;0,MIN(B$10-C79,B79),0)</f>
        <v>482.25</v>
      </c>
      <c r="E79" s="10" t="n">
        <f aca="false">IF(AND(MOD(A79,12)=0,B79-D79&gt;0),MIN(B$7,B79-D79),0)</f>
        <v>0</v>
      </c>
      <c r="F79" s="10" t="n">
        <f aca="false">IF(B79&gt;0,MAX(B79-D79-E79,0),0)</f>
        <v>148462.46</v>
      </c>
    </row>
    <row r="80" customFormat="false" ht="15" hidden="false" customHeight="false" outlineLevel="0" collapsed="false">
      <c r="A80" s="9" t="n">
        <v>67</v>
      </c>
      <c r="B80" s="10" t="n">
        <f aca="false">IF(F79&gt;0,F79,0)</f>
        <v>148462.46</v>
      </c>
      <c r="C80" s="10" t="n">
        <f aca="false">IF(B80&gt;0,ROUND(B80*B$5/100/12,2),0)</f>
        <v>433.02</v>
      </c>
      <c r="D80" s="10" t="n">
        <f aca="false">IF(B80&gt;0,MIN(B$10-C80,B80),0)</f>
        <v>483.65</v>
      </c>
      <c r="E80" s="10" t="n">
        <f aca="false">IF(AND(MOD(A80,12)=0,B80-D80&gt;0),MIN(B$7,B80-D80),0)</f>
        <v>0</v>
      </c>
      <c r="F80" s="10" t="n">
        <f aca="false">IF(B80&gt;0,MAX(B80-D80-E80,0),0)</f>
        <v>147978.81</v>
      </c>
    </row>
    <row r="81" customFormat="false" ht="15" hidden="false" customHeight="false" outlineLevel="0" collapsed="false">
      <c r="A81" s="9" t="n">
        <v>68</v>
      </c>
      <c r="B81" s="10" t="n">
        <f aca="false">IF(F80&gt;0,F80,0)</f>
        <v>147978.81</v>
      </c>
      <c r="C81" s="10" t="n">
        <f aca="false">IF(B81&gt;0,ROUND(B81*B$5/100/12,2),0)</f>
        <v>431.6</v>
      </c>
      <c r="D81" s="10" t="n">
        <f aca="false">IF(B81&gt;0,MIN(B$10-C81,B81),0)</f>
        <v>485.07</v>
      </c>
      <c r="E81" s="10" t="n">
        <f aca="false">IF(AND(MOD(A81,12)=0,B81-D81&gt;0),MIN(B$7,B81-D81),0)</f>
        <v>0</v>
      </c>
      <c r="F81" s="10" t="n">
        <f aca="false">IF(B81&gt;0,MAX(B81-D81-E81,0),0)</f>
        <v>147493.74</v>
      </c>
    </row>
    <row r="82" customFormat="false" ht="15" hidden="false" customHeight="false" outlineLevel="0" collapsed="false">
      <c r="A82" s="9" t="n">
        <v>69</v>
      </c>
      <c r="B82" s="10" t="n">
        <f aca="false">IF(F81&gt;0,F81,0)</f>
        <v>147493.74</v>
      </c>
      <c r="C82" s="10" t="n">
        <f aca="false">IF(B82&gt;0,ROUND(B82*B$5/100/12,2),0)</f>
        <v>430.19</v>
      </c>
      <c r="D82" s="10" t="n">
        <f aca="false">IF(B82&gt;0,MIN(B$10-C82,B82),0)</f>
        <v>486.48</v>
      </c>
      <c r="E82" s="10" t="n">
        <f aca="false">IF(AND(MOD(A82,12)=0,B82-D82&gt;0),MIN(B$7,B82-D82),0)</f>
        <v>0</v>
      </c>
      <c r="F82" s="10" t="n">
        <f aca="false">IF(B82&gt;0,MAX(B82-D82-E82,0),0)</f>
        <v>147007.26</v>
      </c>
    </row>
    <row r="83" customFormat="false" ht="15" hidden="false" customHeight="false" outlineLevel="0" collapsed="false">
      <c r="A83" s="9" t="n">
        <v>70</v>
      </c>
      <c r="B83" s="10" t="n">
        <f aca="false">IF(F82&gt;0,F82,0)</f>
        <v>147007.26</v>
      </c>
      <c r="C83" s="10" t="n">
        <f aca="false">IF(B83&gt;0,ROUND(B83*B$5/100/12,2),0)</f>
        <v>428.77</v>
      </c>
      <c r="D83" s="10" t="n">
        <f aca="false">IF(B83&gt;0,MIN(B$10-C83,B83),0)</f>
        <v>487.9</v>
      </c>
      <c r="E83" s="10" t="n">
        <f aca="false">IF(AND(MOD(A83,12)=0,B83-D83&gt;0),MIN(B$7,B83-D83),0)</f>
        <v>0</v>
      </c>
      <c r="F83" s="10" t="n">
        <f aca="false">IF(B83&gt;0,MAX(B83-D83-E83,0),0)</f>
        <v>146519.36</v>
      </c>
    </row>
    <row r="84" customFormat="false" ht="15" hidden="false" customHeight="false" outlineLevel="0" collapsed="false">
      <c r="A84" s="9" t="n">
        <v>71</v>
      </c>
      <c r="B84" s="10" t="n">
        <f aca="false">IF(F83&gt;0,F83,0)</f>
        <v>146519.36</v>
      </c>
      <c r="C84" s="10" t="n">
        <f aca="false">IF(B84&gt;0,ROUND(B84*B$5/100/12,2),0)</f>
        <v>427.35</v>
      </c>
      <c r="D84" s="10" t="n">
        <f aca="false">IF(B84&gt;0,MIN(B$10-C84,B84),0)</f>
        <v>489.32</v>
      </c>
      <c r="E84" s="10" t="n">
        <f aca="false">IF(AND(MOD(A84,12)=0,B84-D84&gt;0),MIN(B$7,B84-D84),0)</f>
        <v>0</v>
      </c>
      <c r="F84" s="10" t="n">
        <f aca="false">IF(B84&gt;0,MAX(B84-D84-E84,0),0)</f>
        <v>146030.04</v>
      </c>
    </row>
    <row r="85" customFormat="false" ht="15" hidden="false" customHeight="false" outlineLevel="0" collapsed="false">
      <c r="A85" s="9" t="n">
        <v>72</v>
      </c>
      <c r="B85" s="10" t="n">
        <f aca="false">IF(F84&gt;0,F84,0)</f>
        <v>146030.04</v>
      </c>
      <c r="C85" s="10" t="n">
        <f aca="false">IF(B85&gt;0,ROUND(B85*B$5/100/12,2),0)</f>
        <v>425.92</v>
      </c>
      <c r="D85" s="10" t="n">
        <f aca="false">IF(B85&gt;0,MIN(B$10-C85,B85),0)</f>
        <v>490.75</v>
      </c>
      <c r="E85" s="10" t="n">
        <f aca="false">IF(AND(MOD(A85,12)=0,B85-D85&gt;0),MIN(B$7,B85-D85),0)</f>
        <v>5000</v>
      </c>
      <c r="F85" s="10" t="n">
        <f aca="false">IF(B85&gt;0,MAX(B85-D85-E85,0),0)</f>
        <v>140539.29</v>
      </c>
    </row>
    <row r="86" customFormat="false" ht="15" hidden="false" customHeight="false" outlineLevel="0" collapsed="false">
      <c r="A86" s="9" t="n">
        <v>73</v>
      </c>
      <c r="B86" s="10" t="n">
        <f aca="false">IF(F85&gt;0,F85,0)</f>
        <v>140539.29</v>
      </c>
      <c r="C86" s="10" t="n">
        <f aca="false">IF(B86&gt;0,ROUND(B86*B$5/100/12,2),0)</f>
        <v>409.91</v>
      </c>
      <c r="D86" s="10" t="n">
        <f aca="false">IF(B86&gt;0,MIN(B$10-C86,B86),0)</f>
        <v>506.76</v>
      </c>
      <c r="E86" s="10" t="n">
        <f aca="false">IF(AND(MOD(A86,12)=0,B86-D86&gt;0),MIN(B$7,B86-D86),0)</f>
        <v>0</v>
      </c>
      <c r="F86" s="10" t="n">
        <f aca="false">IF(B86&gt;0,MAX(B86-D86-E86,0),0)</f>
        <v>140032.53</v>
      </c>
    </row>
    <row r="87" customFormat="false" ht="15" hidden="false" customHeight="false" outlineLevel="0" collapsed="false">
      <c r="A87" s="9" t="n">
        <v>74</v>
      </c>
      <c r="B87" s="10" t="n">
        <f aca="false">IF(F86&gt;0,F86,0)</f>
        <v>140032.53</v>
      </c>
      <c r="C87" s="10" t="n">
        <f aca="false">IF(B87&gt;0,ROUND(B87*B$5/100/12,2),0)</f>
        <v>408.43</v>
      </c>
      <c r="D87" s="10" t="n">
        <f aca="false">IF(B87&gt;0,MIN(B$10-C87,B87),0)</f>
        <v>508.24</v>
      </c>
      <c r="E87" s="10" t="n">
        <f aca="false">IF(AND(MOD(A87,12)=0,B87-D87&gt;0),MIN(B$7,B87-D87),0)</f>
        <v>0</v>
      </c>
      <c r="F87" s="10" t="n">
        <f aca="false">IF(B87&gt;0,MAX(B87-D87-E87,0),0)</f>
        <v>139524.29</v>
      </c>
    </row>
    <row r="88" customFormat="false" ht="15" hidden="false" customHeight="false" outlineLevel="0" collapsed="false">
      <c r="A88" s="9" t="n">
        <v>75</v>
      </c>
      <c r="B88" s="10" t="n">
        <f aca="false">IF(F87&gt;0,F87,0)</f>
        <v>139524.29</v>
      </c>
      <c r="C88" s="10" t="n">
        <f aca="false">IF(B88&gt;0,ROUND(B88*B$5/100/12,2),0)</f>
        <v>406.95</v>
      </c>
      <c r="D88" s="10" t="n">
        <f aca="false">IF(B88&gt;0,MIN(B$10-C88,B88),0)</f>
        <v>509.72</v>
      </c>
      <c r="E88" s="10" t="n">
        <f aca="false">IF(AND(MOD(A88,12)=0,B88-D88&gt;0),MIN(B$7,B88-D88),0)</f>
        <v>0</v>
      </c>
      <c r="F88" s="10" t="n">
        <f aca="false">IF(B88&gt;0,MAX(B88-D88-E88,0),0)</f>
        <v>139014.57</v>
      </c>
    </row>
    <row r="89" customFormat="false" ht="15" hidden="false" customHeight="false" outlineLevel="0" collapsed="false">
      <c r="A89" s="9" t="n">
        <v>76</v>
      </c>
      <c r="B89" s="10" t="n">
        <f aca="false">IF(F88&gt;0,F88,0)</f>
        <v>139014.57</v>
      </c>
      <c r="C89" s="10" t="n">
        <f aca="false">IF(B89&gt;0,ROUND(B89*B$5/100/12,2),0)</f>
        <v>405.46</v>
      </c>
      <c r="D89" s="10" t="n">
        <f aca="false">IF(B89&gt;0,MIN(B$10-C89,B89),0)</f>
        <v>511.21</v>
      </c>
      <c r="E89" s="10" t="n">
        <f aca="false">IF(AND(MOD(A89,12)=0,B89-D89&gt;0),MIN(B$7,B89-D89),0)</f>
        <v>0</v>
      </c>
      <c r="F89" s="10" t="n">
        <f aca="false">IF(B89&gt;0,MAX(B89-D89-E89,0),0)</f>
        <v>138503.36</v>
      </c>
    </row>
    <row r="90" customFormat="false" ht="15" hidden="false" customHeight="false" outlineLevel="0" collapsed="false">
      <c r="A90" s="9" t="n">
        <v>77</v>
      </c>
      <c r="B90" s="10" t="n">
        <f aca="false">IF(F89&gt;0,F89,0)</f>
        <v>138503.36</v>
      </c>
      <c r="C90" s="10" t="n">
        <f aca="false">IF(B90&gt;0,ROUND(B90*B$5/100/12,2),0)</f>
        <v>403.97</v>
      </c>
      <c r="D90" s="10" t="n">
        <f aca="false">IF(B90&gt;0,MIN(B$10-C90,B90),0)</f>
        <v>512.7</v>
      </c>
      <c r="E90" s="10" t="n">
        <f aca="false">IF(AND(MOD(A90,12)=0,B90-D90&gt;0),MIN(B$7,B90-D90),0)</f>
        <v>0</v>
      </c>
      <c r="F90" s="10" t="n">
        <f aca="false">IF(B90&gt;0,MAX(B90-D90-E90,0),0)</f>
        <v>137990.66</v>
      </c>
    </row>
    <row r="91" customFormat="false" ht="15" hidden="false" customHeight="false" outlineLevel="0" collapsed="false">
      <c r="A91" s="9" t="n">
        <v>78</v>
      </c>
      <c r="B91" s="10" t="n">
        <f aca="false">IF(F90&gt;0,F90,0)</f>
        <v>137990.66</v>
      </c>
      <c r="C91" s="10" t="n">
        <f aca="false">IF(B91&gt;0,ROUND(B91*B$5/100/12,2),0)</f>
        <v>402.47</v>
      </c>
      <c r="D91" s="10" t="n">
        <f aca="false">IF(B91&gt;0,MIN(B$10-C91,B91),0)</f>
        <v>514.2</v>
      </c>
      <c r="E91" s="10" t="n">
        <f aca="false">IF(AND(MOD(A91,12)=0,B91-D91&gt;0),MIN(B$7,B91-D91),0)</f>
        <v>0</v>
      </c>
      <c r="F91" s="10" t="n">
        <f aca="false">IF(B91&gt;0,MAX(B91-D91-E91,0),0)</f>
        <v>137476.46</v>
      </c>
    </row>
    <row r="92" customFormat="false" ht="15" hidden="false" customHeight="false" outlineLevel="0" collapsed="false">
      <c r="A92" s="9" t="n">
        <v>79</v>
      </c>
      <c r="B92" s="10" t="n">
        <f aca="false">IF(F91&gt;0,F91,0)</f>
        <v>137476.46</v>
      </c>
      <c r="C92" s="10" t="n">
        <f aca="false">IF(B92&gt;0,ROUND(B92*B$5/100/12,2),0)</f>
        <v>400.97</v>
      </c>
      <c r="D92" s="10" t="n">
        <f aca="false">IF(B92&gt;0,MIN(B$10-C92,B92),0)</f>
        <v>515.7</v>
      </c>
      <c r="E92" s="10" t="n">
        <f aca="false">IF(AND(MOD(A92,12)=0,B92-D92&gt;0),MIN(B$7,B92-D92),0)</f>
        <v>0</v>
      </c>
      <c r="F92" s="10" t="n">
        <f aca="false">IF(B92&gt;0,MAX(B92-D92-E92,0),0)</f>
        <v>136960.76</v>
      </c>
    </row>
    <row r="93" customFormat="false" ht="15" hidden="false" customHeight="false" outlineLevel="0" collapsed="false">
      <c r="A93" s="9" t="n">
        <v>80</v>
      </c>
      <c r="B93" s="10" t="n">
        <f aca="false">IF(F92&gt;0,F92,0)</f>
        <v>136960.76</v>
      </c>
      <c r="C93" s="10" t="n">
        <f aca="false">IF(B93&gt;0,ROUND(B93*B$5/100/12,2),0)</f>
        <v>399.47</v>
      </c>
      <c r="D93" s="10" t="n">
        <f aca="false">IF(B93&gt;0,MIN(B$10-C93,B93),0)</f>
        <v>517.2</v>
      </c>
      <c r="E93" s="10" t="n">
        <f aca="false">IF(AND(MOD(A93,12)=0,B93-D93&gt;0),MIN(B$7,B93-D93),0)</f>
        <v>0</v>
      </c>
      <c r="F93" s="10" t="n">
        <f aca="false">IF(B93&gt;0,MAX(B93-D93-E93,0),0)</f>
        <v>136443.56</v>
      </c>
    </row>
    <row r="94" customFormat="false" ht="15" hidden="false" customHeight="false" outlineLevel="0" collapsed="false">
      <c r="A94" s="9" t="n">
        <v>81</v>
      </c>
      <c r="B94" s="10" t="n">
        <f aca="false">IF(F93&gt;0,F93,0)</f>
        <v>136443.56</v>
      </c>
      <c r="C94" s="10" t="n">
        <f aca="false">IF(B94&gt;0,ROUND(B94*B$5/100/12,2),0)</f>
        <v>397.96</v>
      </c>
      <c r="D94" s="10" t="n">
        <f aca="false">IF(B94&gt;0,MIN(B$10-C94,B94),0)</f>
        <v>518.71</v>
      </c>
      <c r="E94" s="10" t="n">
        <f aca="false">IF(AND(MOD(A94,12)=0,B94-D94&gt;0),MIN(B$7,B94-D94),0)</f>
        <v>0</v>
      </c>
      <c r="F94" s="10" t="n">
        <f aca="false">IF(B94&gt;0,MAX(B94-D94-E94,0),0)</f>
        <v>135924.85</v>
      </c>
    </row>
    <row r="95" customFormat="false" ht="15" hidden="false" customHeight="false" outlineLevel="0" collapsed="false">
      <c r="A95" s="9" t="n">
        <v>82</v>
      </c>
      <c r="B95" s="10" t="n">
        <f aca="false">IF(F94&gt;0,F94,0)</f>
        <v>135924.85</v>
      </c>
      <c r="C95" s="10" t="n">
        <f aca="false">IF(B95&gt;0,ROUND(B95*B$5/100/12,2),0)</f>
        <v>396.45</v>
      </c>
      <c r="D95" s="10" t="n">
        <f aca="false">IF(B95&gt;0,MIN(B$10-C95,B95),0)</f>
        <v>520.22</v>
      </c>
      <c r="E95" s="10" t="n">
        <f aca="false">IF(AND(MOD(A95,12)=0,B95-D95&gt;0),MIN(B$7,B95-D95),0)</f>
        <v>0</v>
      </c>
      <c r="F95" s="10" t="n">
        <f aca="false">IF(B95&gt;0,MAX(B95-D95-E95,0),0)</f>
        <v>135404.63</v>
      </c>
    </row>
    <row r="96" customFormat="false" ht="15" hidden="false" customHeight="false" outlineLevel="0" collapsed="false">
      <c r="A96" s="9" t="n">
        <v>83</v>
      </c>
      <c r="B96" s="10" t="n">
        <f aca="false">IF(F95&gt;0,F95,0)</f>
        <v>135404.63</v>
      </c>
      <c r="C96" s="10" t="n">
        <f aca="false">IF(B96&gt;0,ROUND(B96*B$5/100/12,2),0)</f>
        <v>394.93</v>
      </c>
      <c r="D96" s="10" t="n">
        <f aca="false">IF(B96&gt;0,MIN(B$10-C96,B96),0)</f>
        <v>521.74</v>
      </c>
      <c r="E96" s="10" t="n">
        <f aca="false">IF(AND(MOD(A96,12)=0,B96-D96&gt;0),MIN(B$7,B96-D96),0)</f>
        <v>0</v>
      </c>
      <c r="F96" s="10" t="n">
        <f aca="false">IF(B96&gt;0,MAX(B96-D96-E96,0),0)</f>
        <v>134882.89</v>
      </c>
    </row>
    <row r="97" customFormat="false" ht="15" hidden="false" customHeight="false" outlineLevel="0" collapsed="false">
      <c r="A97" s="9" t="n">
        <v>84</v>
      </c>
      <c r="B97" s="10" t="n">
        <f aca="false">IF(F96&gt;0,F96,0)</f>
        <v>134882.89</v>
      </c>
      <c r="C97" s="10" t="n">
        <f aca="false">IF(B97&gt;0,ROUND(B97*B$5/100/12,2),0)</f>
        <v>393.41</v>
      </c>
      <c r="D97" s="10" t="n">
        <f aca="false">IF(B97&gt;0,MIN(B$10-C97,B97),0)</f>
        <v>523.26</v>
      </c>
      <c r="E97" s="10" t="n">
        <f aca="false">IF(AND(MOD(A97,12)=0,B97-D97&gt;0),MIN(B$7,B97-D97),0)</f>
        <v>5000</v>
      </c>
      <c r="F97" s="10" t="n">
        <f aca="false">IF(B97&gt;0,MAX(B97-D97-E97,0),0)</f>
        <v>129359.63</v>
      </c>
    </row>
    <row r="98" customFormat="false" ht="15" hidden="false" customHeight="false" outlineLevel="0" collapsed="false">
      <c r="A98" s="9" t="n">
        <v>85</v>
      </c>
      <c r="B98" s="10" t="n">
        <f aca="false">IF(F97&gt;0,F97,0)</f>
        <v>129359.63</v>
      </c>
      <c r="C98" s="10" t="n">
        <f aca="false">IF(B98&gt;0,ROUND(B98*B$5/100/12,2),0)</f>
        <v>377.3</v>
      </c>
      <c r="D98" s="10" t="n">
        <f aca="false">IF(B98&gt;0,MIN(B$10-C98,B98),0)</f>
        <v>539.37</v>
      </c>
      <c r="E98" s="10" t="n">
        <f aca="false">IF(AND(MOD(A98,12)=0,B98-D98&gt;0),MIN(B$7,B98-D98),0)</f>
        <v>0</v>
      </c>
      <c r="F98" s="10" t="n">
        <f aca="false">IF(B98&gt;0,MAX(B98-D98-E98,0),0)</f>
        <v>128820.26</v>
      </c>
    </row>
    <row r="99" customFormat="false" ht="15" hidden="false" customHeight="false" outlineLevel="0" collapsed="false">
      <c r="A99" s="9" t="n">
        <v>86</v>
      </c>
      <c r="B99" s="10" t="n">
        <f aca="false">IF(F98&gt;0,F98,0)</f>
        <v>128820.26</v>
      </c>
      <c r="C99" s="10" t="n">
        <f aca="false">IF(B99&gt;0,ROUND(B99*B$5/100/12,2),0)</f>
        <v>375.73</v>
      </c>
      <c r="D99" s="10" t="n">
        <f aca="false">IF(B99&gt;0,MIN(B$10-C99,B99),0)</f>
        <v>540.94</v>
      </c>
      <c r="E99" s="10" t="n">
        <f aca="false">IF(AND(MOD(A99,12)=0,B99-D99&gt;0),MIN(B$7,B99-D99),0)</f>
        <v>0</v>
      </c>
      <c r="F99" s="10" t="n">
        <f aca="false">IF(B99&gt;0,MAX(B99-D99-E99,0),0)</f>
        <v>128279.32</v>
      </c>
    </row>
    <row r="100" customFormat="false" ht="15" hidden="false" customHeight="false" outlineLevel="0" collapsed="false">
      <c r="A100" s="9" t="n">
        <v>87</v>
      </c>
      <c r="B100" s="10" t="n">
        <f aca="false">IF(F99&gt;0,F99,0)</f>
        <v>128279.32</v>
      </c>
      <c r="C100" s="10" t="n">
        <f aca="false">IF(B100&gt;0,ROUND(B100*B$5/100/12,2),0)</f>
        <v>374.15</v>
      </c>
      <c r="D100" s="10" t="n">
        <f aca="false">IF(B100&gt;0,MIN(B$10-C100,B100),0)</f>
        <v>542.52</v>
      </c>
      <c r="E100" s="10" t="n">
        <f aca="false">IF(AND(MOD(A100,12)=0,B100-D100&gt;0),MIN(B$7,B100-D100),0)</f>
        <v>0</v>
      </c>
      <c r="F100" s="10" t="n">
        <f aca="false">IF(B100&gt;0,MAX(B100-D100-E100,0),0)</f>
        <v>127736.8</v>
      </c>
    </row>
    <row r="101" customFormat="false" ht="15" hidden="false" customHeight="false" outlineLevel="0" collapsed="false">
      <c r="A101" s="9" t="n">
        <v>88</v>
      </c>
      <c r="B101" s="10" t="n">
        <f aca="false">IF(F100&gt;0,F100,0)</f>
        <v>127736.8</v>
      </c>
      <c r="C101" s="10" t="n">
        <f aca="false">IF(B101&gt;0,ROUND(B101*B$5/100/12,2),0)</f>
        <v>372.57</v>
      </c>
      <c r="D101" s="10" t="n">
        <f aca="false">IF(B101&gt;0,MIN(B$10-C101,B101),0)</f>
        <v>544.1</v>
      </c>
      <c r="E101" s="10" t="n">
        <f aca="false">IF(AND(MOD(A101,12)=0,B101-D101&gt;0),MIN(B$7,B101-D101),0)</f>
        <v>0</v>
      </c>
      <c r="F101" s="10" t="n">
        <f aca="false">IF(B101&gt;0,MAX(B101-D101-E101,0),0)</f>
        <v>127192.7</v>
      </c>
    </row>
    <row r="102" customFormat="false" ht="15" hidden="false" customHeight="false" outlineLevel="0" collapsed="false">
      <c r="A102" s="9" t="n">
        <v>89</v>
      </c>
      <c r="B102" s="10" t="n">
        <f aca="false">IF(F101&gt;0,F101,0)</f>
        <v>127192.7</v>
      </c>
      <c r="C102" s="10" t="n">
        <f aca="false">IF(B102&gt;0,ROUND(B102*B$5/100/12,2),0)</f>
        <v>370.98</v>
      </c>
      <c r="D102" s="10" t="n">
        <f aca="false">IF(B102&gt;0,MIN(B$10-C102,B102),0)</f>
        <v>545.69</v>
      </c>
      <c r="E102" s="10" t="n">
        <f aca="false">IF(AND(MOD(A102,12)=0,B102-D102&gt;0),MIN(B$7,B102-D102),0)</f>
        <v>0</v>
      </c>
      <c r="F102" s="10" t="n">
        <f aca="false">IF(B102&gt;0,MAX(B102-D102-E102,0),0)</f>
        <v>126647.01</v>
      </c>
    </row>
    <row r="103" customFormat="false" ht="15" hidden="false" customHeight="false" outlineLevel="0" collapsed="false">
      <c r="A103" s="9" t="n">
        <v>90</v>
      </c>
      <c r="B103" s="10" t="n">
        <f aca="false">IF(F102&gt;0,F102,0)</f>
        <v>126647.01</v>
      </c>
      <c r="C103" s="10" t="n">
        <f aca="false">IF(B103&gt;0,ROUND(B103*B$5/100/12,2),0)</f>
        <v>369.39</v>
      </c>
      <c r="D103" s="10" t="n">
        <f aca="false">IF(B103&gt;0,MIN(B$10-C103,B103),0)</f>
        <v>547.28</v>
      </c>
      <c r="E103" s="10" t="n">
        <f aca="false">IF(AND(MOD(A103,12)=0,B103-D103&gt;0),MIN(B$7,B103-D103),0)</f>
        <v>0</v>
      </c>
      <c r="F103" s="10" t="n">
        <f aca="false">IF(B103&gt;0,MAX(B103-D103-E103,0),0)</f>
        <v>126099.73</v>
      </c>
    </row>
    <row r="104" customFormat="false" ht="15" hidden="false" customHeight="false" outlineLevel="0" collapsed="false">
      <c r="A104" s="9" t="n">
        <v>91</v>
      </c>
      <c r="B104" s="10" t="n">
        <f aca="false">IF(F103&gt;0,F103,0)</f>
        <v>126099.73</v>
      </c>
      <c r="C104" s="10" t="n">
        <f aca="false">IF(B104&gt;0,ROUND(B104*B$5/100/12,2),0)</f>
        <v>367.79</v>
      </c>
      <c r="D104" s="10" t="n">
        <f aca="false">IF(B104&gt;0,MIN(B$10-C104,B104),0)</f>
        <v>548.88</v>
      </c>
      <c r="E104" s="10" t="n">
        <f aca="false">IF(AND(MOD(A104,12)=0,B104-D104&gt;0),MIN(B$7,B104-D104),0)</f>
        <v>0</v>
      </c>
      <c r="F104" s="10" t="n">
        <f aca="false">IF(B104&gt;0,MAX(B104-D104-E104,0),0)</f>
        <v>125550.85</v>
      </c>
    </row>
    <row r="105" customFormat="false" ht="15" hidden="false" customHeight="false" outlineLevel="0" collapsed="false">
      <c r="A105" s="9" t="n">
        <v>92</v>
      </c>
      <c r="B105" s="10" t="n">
        <f aca="false">IF(F104&gt;0,F104,0)</f>
        <v>125550.85</v>
      </c>
      <c r="C105" s="10" t="n">
        <f aca="false">IF(B105&gt;0,ROUND(B105*B$5/100/12,2),0)</f>
        <v>366.19</v>
      </c>
      <c r="D105" s="10" t="n">
        <f aca="false">IF(B105&gt;0,MIN(B$10-C105,B105),0)</f>
        <v>550.48</v>
      </c>
      <c r="E105" s="10" t="n">
        <f aca="false">IF(AND(MOD(A105,12)=0,B105-D105&gt;0),MIN(B$7,B105-D105),0)</f>
        <v>0</v>
      </c>
      <c r="F105" s="10" t="n">
        <f aca="false">IF(B105&gt;0,MAX(B105-D105-E105,0),0)</f>
        <v>125000.37</v>
      </c>
    </row>
    <row r="106" customFormat="false" ht="15" hidden="false" customHeight="false" outlineLevel="0" collapsed="false">
      <c r="A106" s="9" t="n">
        <v>93</v>
      </c>
      <c r="B106" s="10" t="n">
        <f aca="false">IF(F105&gt;0,F105,0)</f>
        <v>125000.37</v>
      </c>
      <c r="C106" s="10" t="n">
        <f aca="false">IF(B106&gt;0,ROUND(B106*B$5/100/12,2),0)</f>
        <v>364.58</v>
      </c>
      <c r="D106" s="10" t="n">
        <f aca="false">IF(B106&gt;0,MIN(B$10-C106,B106),0)</f>
        <v>552.09</v>
      </c>
      <c r="E106" s="10" t="n">
        <f aca="false">IF(AND(MOD(A106,12)=0,B106-D106&gt;0),MIN(B$7,B106-D106),0)</f>
        <v>0</v>
      </c>
      <c r="F106" s="10" t="n">
        <f aca="false">IF(B106&gt;0,MAX(B106-D106-E106,0),0)</f>
        <v>124448.28</v>
      </c>
    </row>
    <row r="107" customFormat="false" ht="15" hidden="false" customHeight="false" outlineLevel="0" collapsed="false">
      <c r="A107" s="9" t="n">
        <v>94</v>
      </c>
      <c r="B107" s="10" t="n">
        <f aca="false">IF(F106&gt;0,F106,0)</f>
        <v>124448.28</v>
      </c>
      <c r="C107" s="10" t="n">
        <f aca="false">IF(B107&gt;0,ROUND(B107*B$5/100/12,2),0)</f>
        <v>362.97</v>
      </c>
      <c r="D107" s="10" t="n">
        <f aca="false">IF(B107&gt;0,MIN(B$10-C107,B107),0)</f>
        <v>553.7</v>
      </c>
      <c r="E107" s="10" t="n">
        <f aca="false">IF(AND(MOD(A107,12)=0,B107-D107&gt;0),MIN(B$7,B107-D107),0)</f>
        <v>0</v>
      </c>
      <c r="F107" s="10" t="n">
        <f aca="false">IF(B107&gt;0,MAX(B107-D107-E107,0),0)</f>
        <v>123894.58</v>
      </c>
    </row>
    <row r="108" customFormat="false" ht="15" hidden="false" customHeight="false" outlineLevel="0" collapsed="false">
      <c r="A108" s="9" t="n">
        <v>95</v>
      </c>
      <c r="B108" s="10" t="n">
        <f aca="false">IF(F107&gt;0,F107,0)</f>
        <v>123894.58</v>
      </c>
      <c r="C108" s="10" t="n">
        <f aca="false">IF(B108&gt;0,ROUND(B108*B$5/100/12,2),0)</f>
        <v>361.36</v>
      </c>
      <c r="D108" s="10" t="n">
        <f aca="false">IF(B108&gt;0,MIN(B$10-C108,B108),0)</f>
        <v>555.31</v>
      </c>
      <c r="E108" s="10" t="n">
        <f aca="false">IF(AND(MOD(A108,12)=0,B108-D108&gt;0),MIN(B$7,B108-D108),0)</f>
        <v>0</v>
      </c>
      <c r="F108" s="10" t="n">
        <f aca="false">IF(B108&gt;0,MAX(B108-D108-E108,0),0)</f>
        <v>123339.27</v>
      </c>
    </row>
    <row r="109" customFormat="false" ht="15" hidden="false" customHeight="false" outlineLevel="0" collapsed="false">
      <c r="A109" s="9" t="n">
        <v>96</v>
      </c>
      <c r="B109" s="10" t="n">
        <f aca="false">IF(F108&gt;0,F108,0)</f>
        <v>123339.27</v>
      </c>
      <c r="C109" s="10" t="n">
        <f aca="false">IF(B109&gt;0,ROUND(B109*B$5/100/12,2),0)</f>
        <v>359.74</v>
      </c>
      <c r="D109" s="10" t="n">
        <f aca="false">IF(B109&gt;0,MIN(B$10-C109,B109),0)</f>
        <v>556.93</v>
      </c>
      <c r="E109" s="10" t="n">
        <f aca="false">IF(AND(MOD(A109,12)=0,B109-D109&gt;0),MIN(B$7,B109-D109),0)</f>
        <v>5000</v>
      </c>
      <c r="F109" s="10" t="n">
        <f aca="false">IF(B109&gt;0,MAX(B109-D109-E109,0),0)</f>
        <v>117782.34</v>
      </c>
    </row>
    <row r="110" customFormat="false" ht="15" hidden="false" customHeight="false" outlineLevel="0" collapsed="false">
      <c r="A110" s="9" t="n">
        <v>97</v>
      </c>
      <c r="B110" s="10" t="n">
        <f aca="false">IF(F109&gt;0,F109,0)</f>
        <v>117782.34</v>
      </c>
      <c r="C110" s="10" t="n">
        <f aca="false">IF(B110&gt;0,ROUND(B110*B$5/100/12,2),0)</f>
        <v>343.53</v>
      </c>
      <c r="D110" s="10" t="n">
        <f aca="false">IF(B110&gt;0,MIN(B$10-C110,B110),0)</f>
        <v>573.14</v>
      </c>
      <c r="E110" s="10" t="n">
        <f aca="false">IF(AND(MOD(A110,12)=0,B110-D110&gt;0),MIN(B$7,B110-D110),0)</f>
        <v>0</v>
      </c>
      <c r="F110" s="10" t="n">
        <f aca="false">IF(B110&gt;0,MAX(B110-D110-E110,0),0)</f>
        <v>117209.2</v>
      </c>
    </row>
    <row r="111" customFormat="false" ht="15" hidden="false" customHeight="false" outlineLevel="0" collapsed="false">
      <c r="A111" s="9" t="n">
        <v>98</v>
      </c>
      <c r="B111" s="10" t="n">
        <f aca="false">IF(F110&gt;0,F110,0)</f>
        <v>117209.2</v>
      </c>
      <c r="C111" s="10" t="n">
        <f aca="false">IF(B111&gt;0,ROUND(B111*B$5/100/12,2),0)</f>
        <v>341.86</v>
      </c>
      <c r="D111" s="10" t="n">
        <f aca="false">IF(B111&gt;0,MIN(B$10-C111,B111),0)</f>
        <v>574.81</v>
      </c>
      <c r="E111" s="10" t="n">
        <f aca="false">IF(AND(MOD(A111,12)=0,B111-D111&gt;0),MIN(B$7,B111-D111),0)</f>
        <v>0</v>
      </c>
      <c r="F111" s="10" t="n">
        <f aca="false">IF(B111&gt;0,MAX(B111-D111-E111,0),0)</f>
        <v>116634.39</v>
      </c>
    </row>
    <row r="112" customFormat="false" ht="15" hidden="false" customHeight="false" outlineLevel="0" collapsed="false">
      <c r="A112" s="9" t="n">
        <v>99</v>
      </c>
      <c r="B112" s="10" t="n">
        <f aca="false">IF(F111&gt;0,F111,0)</f>
        <v>116634.39</v>
      </c>
      <c r="C112" s="10" t="n">
        <f aca="false">IF(B112&gt;0,ROUND(B112*B$5/100/12,2),0)</f>
        <v>340.18</v>
      </c>
      <c r="D112" s="10" t="n">
        <f aca="false">IF(B112&gt;0,MIN(B$10-C112,B112),0)</f>
        <v>576.49</v>
      </c>
      <c r="E112" s="10" t="n">
        <f aca="false">IF(AND(MOD(A112,12)=0,B112-D112&gt;0),MIN(B$7,B112-D112),0)</f>
        <v>0</v>
      </c>
      <c r="F112" s="10" t="n">
        <f aca="false">IF(B112&gt;0,MAX(B112-D112-E112,0),0)</f>
        <v>116057.9</v>
      </c>
    </row>
    <row r="113" customFormat="false" ht="15" hidden="false" customHeight="false" outlineLevel="0" collapsed="false">
      <c r="A113" s="9" t="n">
        <v>100</v>
      </c>
      <c r="B113" s="10" t="n">
        <f aca="false">IF(F112&gt;0,F112,0)</f>
        <v>116057.9</v>
      </c>
      <c r="C113" s="10" t="n">
        <f aca="false">IF(B113&gt;0,ROUND(B113*B$5/100/12,2),0)</f>
        <v>338.5</v>
      </c>
      <c r="D113" s="10" t="n">
        <f aca="false">IF(B113&gt;0,MIN(B$10-C113,B113),0)</f>
        <v>578.17</v>
      </c>
      <c r="E113" s="10" t="n">
        <f aca="false">IF(AND(MOD(A113,12)=0,B113-D113&gt;0),MIN(B$7,B113-D113),0)</f>
        <v>0</v>
      </c>
      <c r="F113" s="10" t="n">
        <f aca="false">IF(B113&gt;0,MAX(B113-D113-E113,0),0)</f>
        <v>115479.73</v>
      </c>
    </row>
    <row r="114" customFormat="false" ht="15" hidden="false" customHeight="false" outlineLevel="0" collapsed="false">
      <c r="A114" s="9" t="n">
        <v>101</v>
      </c>
      <c r="B114" s="10" t="n">
        <f aca="false">IF(F113&gt;0,F113,0)</f>
        <v>115479.73</v>
      </c>
      <c r="C114" s="10" t="n">
        <f aca="false">IF(B114&gt;0,ROUND(B114*B$5/100/12,2),0)</f>
        <v>336.82</v>
      </c>
      <c r="D114" s="10" t="n">
        <f aca="false">IF(B114&gt;0,MIN(B$10-C114,B114),0)</f>
        <v>579.85</v>
      </c>
      <c r="E114" s="10" t="n">
        <f aca="false">IF(AND(MOD(A114,12)=0,B114-D114&gt;0),MIN(B$7,B114-D114),0)</f>
        <v>0</v>
      </c>
      <c r="F114" s="10" t="n">
        <f aca="false">IF(B114&gt;0,MAX(B114-D114-E114,0),0)</f>
        <v>114899.88</v>
      </c>
    </row>
    <row r="115" customFormat="false" ht="15" hidden="false" customHeight="false" outlineLevel="0" collapsed="false">
      <c r="A115" s="9" t="n">
        <v>102</v>
      </c>
      <c r="B115" s="10" t="n">
        <f aca="false">IF(F114&gt;0,F114,0)</f>
        <v>114899.88</v>
      </c>
      <c r="C115" s="10" t="n">
        <f aca="false">IF(B115&gt;0,ROUND(B115*B$5/100/12,2),0)</f>
        <v>335.12</v>
      </c>
      <c r="D115" s="10" t="n">
        <f aca="false">IF(B115&gt;0,MIN(B$10-C115,B115),0)</f>
        <v>581.55</v>
      </c>
      <c r="E115" s="10" t="n">
        <f aca="false">IF(AND(MOD(A115,12)=0,B115-D115&gt;0),MIN(B$7,B115-D115),0)</f>
        <v>0</v>
      </c>
      <c r="F115" s="10" t="n">
        <f aca="false">IF(B115&gt;0,MAX(B115-D115-E115,0),0)</f>
        <v>114318.33</v>
      </c>
    </row>
    <row r="116" customFormat="false" ht="15" hidden="false" customHeight="false" outlineLevel="0" collapsed="false">
      <c r="A116" s="9" t="n">
        <v>103</v>
      </c>
      <c r="B116" s="10" t="n">
        <f aca="false">IF(F115&gt;0,F115,0)</f>
        <v>114318.33</v>
      </c>
      <c r="C116" s="10" t="n">
        <f aca="false">IF(B116&gt;0,ROUND(B116*B$5/100/12,2),0)</f>
        <v>333.43</v>
      </c>
      <c r="D116" s="10" t="n">
        <f aca="false">IF(B116&gt;0,MIN(B$10-C116,B116),0)</f>
        <v>583.24</v>
      </c>
      <c r="E116" s="10" t="n">
        <f aca="false">IF(AND(MOD(A116,12)=0,B116-D116&gt;0),MIN(B$7,B116-D116),0)</f>
        <v>0</v>
      </c>
      <c r="F116" s="10" t="n">
        <f aca="false">IF(B116&gt;0,MAX(B116-D116-E116,0),0)</f>
        <v>113735.09</v>
      </c>
    </row>
    <row r="117" customFormat="false" ht="15" hidden="false" customHeight="false" outlineLevel="0" collapsed="false">
      <c r="A117" s="9" t="n">
        <v>104</v>
      </c>
      <c r="B117" s="10" t="n">
        <f aca="false">IF(F116&gt;0,F116,0)</f>
        <v>113735.09</v>
      </c>
      <c r="C117" s="10" t="n">
        <f aca="false">IF(B117&gt;0,ROUND(B117*B$5/100/12,2),0)</f>
        <v>331.73</v>
      </c>
      <c r="D117" s="10" t="n">
        <f aca="false">IF(B117&gt;0,MIN(B$10-C117,B117),0)</f>
        <v>584.94</v>
      </c>
      <c r="E117" s="10" t="n">
        <f aca="false">IF(AND(MOD(A117,12)=0,B117-D117&gt;0),MIN(B$7,B117-D117),0)</f>
        <v>0</v>
      </c>
      <c r="F117" s="10" t="n">
        <f aca="false">IF(B117&gt;0,MAX(B117-D117-E117,0),0)</f>
        <v>113150.15</v>
      </c>
    </row>
    <row r="118" customFormat="false" ht="15" hidden="false" customHeight="false" outlineLevel="0" collapsed="false">
      <c r="A118" s="9" t="n">
        <v>105</v>
      </c>
      <c r="B118" s="10" t="n">
        <f aca="false">IF(F117&gt;0,F117,0)</f>
        <v>113150.15</v>
      </c>
      <c r="C118" s="10" t="n">
        <f aca="false">IF(B118&gt;0,ROUND(B118*B$5/100/12,2),0)</f>
        <v>330.02</v>
      </c>
      <c r="D118" s="10" t="n">
        <f aca="false">IF(B118&gt;0,MIN(B$10-C118,B118),0)</f>
        <v>586.65</v>
      </c>
      <c r="E118" s="10" t="n">
        <f aca="false">IF(AND(MOD(A118,12)=0,B118-D118&gt;0),MIN(B$7,B118-D118),0)</f>
        <v>0</v>
      </c>
      <c r="F118" s="10" t="n">
        <f aca="false">IF(B118&gt;0,MAX(B118-D118-E118,0),0)</f>
        <v>112563.5</v>
      </c>
    </row>
    <row r="119" customFormat="false" ht="15" hidden="false" customHeight="false" outlineLevel="0" collapsed="false">
      <c r="A119" s="9" t="n">
        <v>106</v>
      </c>
      <c r="B119" s="10" t="n">
        <f aca="false">IF(F118&gt;0,F118,0)</f>
        <v>112563.5</v>
      </c>
      <c r="C119" s="10" t="n">
        <f aca="false">IF(B119&gt;0,ROUND(B119*B$5/100/12,2),0)</f>
        <v>328.31</v>
      </c>
      <c r="D119" s="10" t="n">
        <f aca="false">IF(B119&gt;0,MIN(B$10-C119,B119),0)</f>
        <v>588.36</v>
      </c>
      <c r="E119" s="10" t="n">
        <f aca="false">IF(AND(MOD(A119,12)=0,B119-D119&gt;0),MIN(B$7,B119-D119),0)</f>
        <v>0</v>
      </c>
      <c r="F119" s="10" t="n">
        <f aca="false">IF(B119&gt;0,MAX(B119-D119-E119,0),0)</f>
        <v>111975.14</v>
      </c>
    </row>
    <row r="120" customFormat="false" ht="15" hidden="false" customHeight="false" outlineLevel="0" collapsed="false">
      <c r="A120" s="9" t="n">
        <v>107</v>
      </c>
      <c r="B120" s="10" t="n">
        <f aca="false">IF(F119&gt;0,F119,0)</f>
        <v>111975.14</v>
      </c>
      <c r="C120" s="10" t="n">
        <f aca="false">IF(B120&gt;0,ROUND(B120*B$5/100/12,2),0)</f>
        <v>326.59</v>
      </c>
      <c r="D120" s="10" t="n">
        <f aca="false">IF(B120&gt;0,MIN(B$10-C120,B120),0)</f>
        <v>590.08</v>
      </c>
      <c r="E120" s="10" t="n">
        <f aca="false">IF(AND(MOD(A120,12)=0,B120-D120&gt;0),MIN(B$7,B120-D120),0)</f>
        <v>0</v>
      </c>
      <c r="F120" s="10" t="n">
        <f aca="false">IF(B120&gt;0,MAX(B120-D120-E120,0),0)</f>
        <v>111385.06</v>
      </c>
    </row>
    <row r="121" customFormat="false" ht="15" hidden="false" customHeight="false" outlineLevel="0" collapsed="false">
      <c r="A121" s="9" t="n">
        <v>108</v>
      </c>
      <c r="B121" s="10" t="n">
        <f aca="false">IF(F120&gt;0,F120,0)</f>
        <v>111385.06</v>
      </c>
      <c r="C121" s="10" t="n">
        <f aca="false">IF(B121&gt;0,ROUND(B121*B$5/100/12,2),0)</f>
        <v>324.87</v>
      </c>
      <c r="D121" s="10" t="n">
        <f aca="false">IF(B121&gt;0,MIN(B$10-C121,B121),0)</f>
        <v>591.8</v>
      </c>
      <c r="E121" s="10" t="n">
        <f aca="false">IF(AND(MOD(A121,12)=0,B121-D121&gt;0),MIN(B$7,B121-D121),0)</f>
        <v>5000</v>
      </c>
      <c r="F121" s="10" t="n">
        <f aca="false">IF(B121&gt;0,MAX(B121-D121-E121,0),0)</f>
        <v>105793.26</v>
      </c>
    </row>
    <row r="122" customFormat="false" ht="15" hidden="false" customHeight="false" outlineLevel="0" collapsed="false">
      <c r="A122" s="9" t="n">
        <v>109</v>
      </c>
      <c r="B122" s="10" t="n">
        <f aca="false">IF(F121&gt;0,F121,0)</f>
        <v>105793.26</v>
      </c>
      <c r="C122" s="10" t="n">
        <f aca="false">IF(B122&gt;0,ROUND(B122*B$5/100/12,2),0)</f>
        <v>308.56</v>
      </c>
      <c r="D122" s="10" t="n">
        <f aca="false">IF(B122&gt;0,MIN(B$10-C122,B122),0)</f>
        <v>608.11</v>
      </c>
      <c r="E122" s="10" t="n">
        <f aca="false">IF(AND(MOD(A122,12)=0,B122-D122&gt;0),MIN(B$7,B122-D122),0)</f>
        <v>0</v>
      </c>
      <c r="F122" s="10" t="n">
        <f aca="false">IF(B122&gt;0,MAX(B122-D122-E122,0),0)</f>
        <v>105185.15</v>
      </c>
    </row>
    <row r="123" customFormat="false" ht="15" hidden="false" customHeight="false" outlineLevel="0" collapsed="false">
      <c r="A123" s="9" t="n">
        <v>110</v>
      </c>
      <c r="B123" s="10" t="n">
        <f aca="false">IF(F122&gt;0,F122,0)</f>
        <v>105185.15</v>
      </c>
      <c r="C123" s="10" t="n">
        <f aca="false">IF(B123&gt;0,ROUND(B123*B$5/100/12,2),0)</f>
        <v>306.79</v>
      </c>
      <c r="D123" s="10" t="n">
        <f aca="false">IF(B123&gt;0,MIN(B$10-C123,B123),0)</f>
        <v>609.88</v>
      </c>
      <c r="E123" s="10" t="n">
        <f aca="false">IF(AND(MOD(A123,12)=0,B123-D123&gt;0),MIN(B$7,B123-D123),0)</f>
        <v>0</v>
      </c>
      <c r="F123" s="10" t="n">
        <f aca="false">IF(B123&gt;0,MAX(B123-D123-E123,0),0)</f>
        <v>104575.27</v>
      </c>
    </row>
    <row r="124" customFormat="false" ht="15" hidden="false" customHeight="false" outlineLevel="0" collapsed="false">
      <c r="A124" s="9" t="n">
        <v>111</v>
      </c>
      <c r="B124" s="10" t="n">
        <f aca="false">IF(F123&gt;0,F123,0)</f>
        <v>104575.27</v>
      </c>
      <c r="C124" s="10" t="n">
        <f aca="false">IF(B124&gt;0,ROUND(B124*B$5/100/12,2),0)</f>
        <v>305.01</v>
      </c>
      <c r="D124" s="10" t="n">
        <f aca="false">IF(B124&gt;0,MIN(B$10-C124,B124),0)</f>
        <v>611.66</v>
      </c>
      <c r="E124" s="10" t="n">
        <f aca="false">IF(AND(MOD(A124,12)=0,B124-D124&gt;0),MIN(B$7,B124-D124),0)</f>
        <v>0</v>
      </c>
      <c r="F124" s="10" t="n">
        <f aca="false">IF(B124&gt;0,MAX(B124-D124-E124,0),0)</f>
        <v>103963.61</v>
      </c>
    </row>
    <row r="125" customFormat="false" ht="15" hidden="false" customHeight="false" outlineLevel="0" collapsed="false">
      <c r="A125" s="9" t="n">
        <v>112</v>
      </c>
      <c r="B125" s="10" t="n">
        <f aca="false">IF(F124&gt;0,F124,0)</f>
        <v>103963.61</v>
      </c>
      <c r="C125" s="10" t="n">
        <f aca="false">IF(B125&gt;0,ROUND(B125*B$5/100/12,2),0)</f>
        <v>303.23</v>
      </c>
      <c r="D125" s="10" t="n">
        <f aca="false">IF(B125&gt;0,MIN(B$10-C125,B125),0)</f>
        <v>613.44</v>
      </c>
      <c r="E125" s="10" t="n">
        <f aca="false">IF(AND(MOD(A125,12)=0,B125-D125&gt;0),MIN(B$7,B125-D125),0)</f>
        <v>0</v>
      </c>
      <c r="F125" s="10" t="n">
        <f aca="false">IF(B125&gt;0,MAX(B125-D125-E125,0),0)</f>
        <v>103350.17</v>
      </c>
    </row>
    <row r="126" customFormat="false" ht="15" hidden="false" customHeight="false" outlineLevel="0" collapsed="false">
      <c r="A126" s="9" t="n">
        <v>113</v>
      </c>
      <c r="B126" s="10" t="n">
        <f aca="false">IF(F125&gt;0,F125,0)</f>
        <v>103350.17</v>
      </c>
      <c r="C126" s="10" t="n">
        <f aca="false">IF(B126&gt;0,ROUND(B126*B$5/100/12,2),0)</f>
        <v>301.44</v>
      </c>
      <c r="D126" s="10" t="n">
        <f aca="false">IF(B126&gt;0,MIN(B$10-C126,B126),0)</f>
        <v>615.23</v>
      </c>
      <c r="E126" s="10" t="n">
        <f aca="false">IF(AND(MOD(A126,12)=0,B126-D126&gt;0),MIN(B$7,B126-D126),0)</f>
        <v>0</v>
      </c>
      <c r="F126" s="10" t="n">
        <f aca="false">IF(B126&gt;0,MAX(B126-D126-E126,0),0)</f>
        <v>102734.94</v>
      </c>
    </row>
    <row r="127" customFormat="false" ht="15" hidden="false" customHeight="false" outlineLevel="0" collapsed="false">
      <c r="A127" s="9" t="n">
        <v>114</v>
      </c>
      <c r="B127" s="10" t="n">
        <f aca="false">IF(F126&gt;0,F126,0)</f>
        <v>102734.94</v>
      </c>
      <c r="C127" s="10" t="n">
        <f aca="false">IF(B127&gt;0,ROUND(B127*B$5/100/12,2),0)</f>
        <v>299.64</v>
      </c>
      <c r="D127" s="10" t="n">
        <f aca="false">IF(B127&gt;0,MIN(B$10-C127,B127),0)</f>
        <v>617.03</v>
      </c>
      <c r="E127" s="10" t="n">
        <f aca="false">IF(AND(MOD(A127,12)=0,B127-D127&gt;0),MIN(B$7,B127-D127),0)</f>
        <v>0</v>
      </c>
      <c r="F127" s="10" t="n">
        <f aca="false">IF(B127&gt;0,MAX(B127-D127-E127,0),0)</f>
        <v>102117.91</v>
      </c>
    </row>
    <row r="128" customFormat="false" ht="15" hidden="false" customHeight="false" outlineLevel="0" collapsed="false">
      <c r="A128" s="9" t="n">
        <v>115</v>
      </c>
      <c r="B128" s="10" t="n">
        <f aca="false">IF(F127&gt;0,F127,0)</f>
        <v>102117.91</v>
      </c>
      <c r="C128" s="10" t="n">
        <f aca="false">IF(B128&gt;0,ROUND(B128*B$5/100/12,2),0)</f>
        <v>297.84</v>
      </c>
      <c r="D128" s="10" t="n">
        <f aca="false">IF(B128&gt;0,MIN(B$10-C128,B128),0)</f>
        <v>618.83</v>
      </c>
      <c r="E128" s="10" t="n">
        <f aca="false">IF(AND(MOD(A128,12)=0,B128-D128&gt;0),MIN(B$7,B128-D128),0)</f>
        <v>0</v>
      </c>
      <c r="F128" s="10" t="n">
        <f aca="false">IF(B128&gt;0,MAX(B128-D128-E128,0),0)</f>
        <v>101499.08</v>
      </c>
    </row>
    <row r="129" customFormat="false" ht="15" hidden="false" customHeight="false" outlineLevel="0" collapsed="false">
      <c r="A129" s="9" t="n">
        <v>116</v>
      </c>
      <c r="B129" s="10" t="n">
        <f aca="false">IF(F128&gt;0,F128,0)</f>
        <v>101499.08</v>
      </c>
      <c r="C129" s="10" t="n">
        <f aca="false">IF(B129&gt;0,ROUND(B129*B$5/100/12,2),0)</f>
        <v>296.04</v>
      </c>
      <c r="D129" s="10" t="n">
        <f aca="false">IF(B129&gt;0,MIN(B$10-C129,B129),0)</f>
        <v>620.63</v>
      </c>
      <c r="E129" s="10" t="n">
        <f aca="false">IF(AND(MOD(A129,12)=0,B129-D129&gt;0),MIN(B$7,B129-D129),0)</f>
        <v>0</v>
      </c>
      <c r="F129" s="10" t="n">
        <f aca="false">IF(B129&gt;0,MAX(B129-D129-E129,0),0)</f>
        <v>100878.45</v>
      </c>
    </row>
    <row r="130" customFormat="false" ht="15" hidden="false" customHeight="false" outlineLevel="0" collapsed="false">
      <c r="A130" s="9" t="n">
        <v>117</v>
      </c>
      <c r="B130" s="10" t="n">
        <f aca="false">IF(F129&gt;0,F129,0)</f>
        <v>100878.45</v>
      </c>
      <c r="C130" s="10" t="n">
        <f aca="false">IF(B130&gt;0,ROUND(B130*B$5/100/12,2),0)</f>
        <v>294.23</v>
      </c>
      <c r="D130" s="10" t="n">
        <f aca="false">IF(B130&gt;0,MIN(B$10-C130,B130),0)</f>
        <v>622.44</v>
      </c>
      <c r="E130" s="10" t="n">
        <f aca="false">IF(AND(MOD(A130,12)=0,B130-D130&gt;0),MIN(B$7,B130-D130),0)</f>
        <v>0</v>
      </c>
      <c r="F130" s="10" t="n">
        <f aca="false">IF(B130&gt;0,MAX(B130-D130-E130,0),0)</f>
        <v>100256.01</v>
      </c>
    </row>
    <row r="131" customFormat="false" ht="15" hidden="false" customHeight="false" outlineLevel="0" collapsed="false">
      <c r="A131" s="9" t="n">
        <v>118</v>
      </c>
      <c r="B131" s="10" t="n">
        <f aca="false">IF(F130&gt;0,F130,0)</f>
        <v>100256.01</v>
      </c>
      <c r="C131" s="10" t="n">
        <f aca="false">IF(B131&gt;0,ROUND(B131*B$5/100/12,2),0)</f>
        <v>292.41</v>
      </c>
      <c r="D131" s="10" t="n">
        <f aca="false">IF(B131&gt;0,MIN(B$10-C131,B131),0)</f>
        <v>624.26</v>
      </c>
      <c r="E131" s="10" t="n">
        <f aca="false">IF(AND(MOD(A131,12)=0,B131-D131&gt;0),MIN(B$7,B131-D131),0)</f>
        <v>0</v>
      </c>
      <c r="F131" s="10" t="n">
        <f aca="false">IF(B131&gt;0,MAX(B131-D131-E131,0),0)</f>
        <v>99631.75</v>
      </c>
    </row>
    <row r="132" customFormat="false" ht="15" hidden="false" customHeight="false" outlineLevel="0" collapsed="false">
      <c r="A132" s="9" t="n">
        <v>119</v>
      </c>
      <c r="B132" s="10" t="n">
        <f aca="false">IF(F131&gt;0,F131,0)</f>
        <v>99631.75</v>
      </c>
      <c r="C132" s="10" t="n">
        <f aca="false">IF(B132&gt;0,ROUND(B132*B$5/100/12,2),0)</f>
        <v>290.59</v>
      </c>
      <c r="D132" s="10" t="n">
        <f aca="false">IF(B132&gt;0,MIN(B$10-C132,B132),0)</f>
        <v>626.08</v>
      </c>
      <c r="E132" s="10" t="n">
        <f aca="false">IF(AND(MOD(A132,12)=0,B132-D132&gt;0),MIN(B$7,B132-D132),0)</f>
        <v>0</v>
      </c>
      <c r="F132" s="10" t="n">
        <f aca="false">IF(B132&gt;0,MAX(B132-D132-E132,0),0)</f>
        <v>99005.67</v>
      </c>
    </row>
    <row r="133" customFormat="false" ht="15" hidden="false" customHeight="false" outlineLevel="0" collapsed="false">
      <c r="A133" s="9" t="n">
        <v>120</v>
      </c>
      <c r="B133" s="10" t="n">
        <f aca="false">IF(F132&gt;0,F132,0)</f>
        <v>99005.67</v>
      </c>
      <c r="C133" s="10" t="n">
        <f aca="false">IF(B133&gt;0,ROUND(B133*B$5/100/12,2),0)</f>
        <v>288.77</v>
      </c>
      <c r="D133" s="10" t="n">
        <f aca="false">IF(B133&gt;0,MIN(B$10-C133,B133),0)</f>
        <v>627.9</v>
      </c>
      <c r="E133" s="10" t="n">
        <f aca="false">IF(AND(MOD(A133,12)=0,B133-D133&gt;0),MIN(B$7,B133-D133),0)</f>
        <v>5000</v>
      </c>
      <c r="F133" s="10" t="n">
        <f aca="false">IF(B133&gt;0,MAX(B133-D133-E133,0),0)</f>
        <v>93377.77</v>
      </c>
    </row>
    <row r="134" customFormat="false" ht="15" hidden="false" customHeight="false" outlineLevel="0" collapsed="false">
      <c r="A134" s="9" t="n">
        <v>121</v>
      </c>
      <c r="B134" s="10" t="n">
        <f aca="false">IF(F133&gt;0,F133,0)</f>
        <v>93377.77</v>
      </c>
      <c r="C134" s="10" t="n">
        <f aca="false">IF(B134&gt;0,ROUND(B134*B$5/100/12,2),0)</f>
        <v>272.35</v>
      </c>
      <c r="D134" s="10" t="n">
        <f aca="false">IF(B134&gt;0,MIN(B$10-C134,B134),0)</f>
        <v>644.32</v>
      </c>
      <c r="E134" s="10" t="n">
        <f aca="false">IF(AND(MOD(A134,12)=0,B134-D134&gt;0),MIN(B$7,B134-D134),0)</f>
        <v>0</v>
      </c>
      <c r="F134" s="10" t="n">
        <f aca="false">IF(B134&gt;0,MAX(B134-D134-E134,0),0)</f>
        <v>92733.45</v>
      </c>
    </row>
    <row r="135" customFormat="false" ht="15" hidden="false" customHeight="false" outlineLevel="0" collapsed="false">
      <c r="A135" s="9" t="n">
        <v>122</v>
      </c>
      <c r="B135" s="10" t="n">
        <f aca="false">IF(F134&gt;0,F134,0)</f>
        <v>92733.45</v>
      </c>
      <c r="C135" s="10" t="n">
        <f aca="false">IF(B135&gt;0,ROUND(B135*B$5/100/12,2),0)</f>
        <v>270.47</v>
      </c>
      <c r="D135" s="10" t="n">
        <f aca="false">IF(B135&gt;0,MIN(B$10-C135,B135),0)</f>
        <v>646.2</v>
      </c>
      <c r="E135" s="10" t="n">
        <f aca="false">IF(AND(MOD(A135,12)=0,B135-D135&gt;0),MIN(B$7,B135-D135),0)</f>
        <v>0</v>
      </c>
      <c r="F135" s="10" t="n">
        <f aca="false">IF(B135&gt;0,MAX(B135-D135-E135,0),0)</f>
        <v>92087.25</v>
      </c>
    </row>
    <row r="136" customFormat="false" ht="15" hidden="false" customHeight="false" outlineLevel="0" collapsed="false">
      <c r="A136" s="9" t="n">
        <v>123</v>
      </c>
      <c r="B136" s="10" t="n">
        <f aca="false">IF(F135&gt;0,F135,0)</f>
        <v>92087.25</v>
      </c>
      <c r="C136" s="10" t="n">
        <f aca="false">IF(B136&gt;0,ROUND(B136*B$5/100/12,2),0)</f>
        <v>268.59</v>
      </c>
      <c r="D136" s="10" t="n">
        <f aca="false">IF(B136&gt;0,MIN(B$10-C136,B136),0)</f>
        <v>648.08</v>
      </c>
      <c r="E136" s="10" t="n">
        <f aca="false">IF(AND(MOD(A136,12)=0,B136-D136&gt;0),MIN(B$7,B136-D136),0)</f>
        <v>0</v>
      </c>
      <c r="F136" s="10" t="n">
        <f aca="false">IF(B136&gt;0,MAX(B136-D136-E136,0),0)</f>
        <v>91439.17</v>
      </c>
    </row>
    <row r="137" customFormat="false" ht="15" hidden="false" customHeight="false" outlineLevel="0" collapsed="false">
      <c r="A137" s="9" t="n">
        <v>124</v>
      </c>
      <c r="B137" s="10" t="n">
        <f aca="false">IF(F136&gt;0,F136,0)</f>
        <v>91439.17</v>
      </c>
      <c r="C137" s="10" t="n">
        <f aca="false">IF(B137&gt;0,ROUND(B137*B$5/100/12,2),0)</f>
        <v>266.7</v>
      </c>
      <c r="D137" s="10" t="n">
        <f aca="false">IF(B137&gt;0,MIN(B$10-C137,B137),0)</f>
        <v>649.97</v>
      </c>
      <c r="E137" s="10" t="n">
        <f aca="false">IF(AND(MOD(A137,12)=0,B137-D137&gt;0),MIN(B$7,B137-D137),0)</f>
        <v>0</v>
      </c>
      <c r="F137" s="10" t="n">
        <f aca="false">IF(B137&gt;0,MAX(B137-D137-E137,0),0)</f>
        <v>90789.2</v>
      </c>
    </row>
    <row r="138" customFormat="false" ht="15" hidden="false" customHeight="false" outlineLevel="0" collapsed="false">
      <c r="A138" s="9" t="n">
        <v>125</v>
      </c>
      <c r="B138" s="10" t="n">
        <f aca="false">IF(F137&gt;0,F137,0)</f>
        <v>90789.2</v>
      </c>
      <c r="C138" s="10" t="n">
        <f aca="false">IF(B138&gt;0,ROUND(B138*B$5/100/12,2),0)</f>
        <v>264.8</v>
      </c>
      <c r="D138" s="10" t="n">
        <f aca="false">IF(B138&gt;0,MIN(B$10-C138,B138),0)</f>
        <v>651.87</v>
      </c>
      <c r="E138" s="10" t="n">
        <f aca="false">IF(AND(MOD(A138,12)=0,B138-D138&gt;0),MIN(B$7,B138-D138),0)</f>
        <v>0</v>
      </c>
      <c r="F138" s="10" t="n">
        <f aca="false">IF(B138&gt;0,MAX(B138-D138-E138,0),0)</f>
        <v>90137.33</v>
      </c>
    </row>
    <row r="139" customFormat="false" ht="15" hidden="false" customHeight="false" outlineLevel="0" collapsed="false">
      <c r="A139" s="9" t="n">
        <v>126</v>
      </c>
      <c r="B139" s="10" t="n">
        <f aca="false">IF(F138&gt;0,F138,0)</f>
        <v>90137.33</v>
      </c>
      <c r="C139" s="10" t="n">
        <f aca="false">IF(B139&gt;0,ROUND(B139*B$5/100/12,2),0)</f>
        <v>262.9</v>
      </c>
      <c r="D139" s="10" t="n">
        <f aca="false">IF(B139&gt;0,MIN(B$10-C139,B139),0)</f>
        <v>653.77</v>
      </c>
      <c r="E139" s="10" t="n">
        <f aca="false">IF(AND(MOD(A139,12)=0,B139-D139&gt;0),MIN(B$7,B139-D139),0)</f>
        <v>0</v>
      </c>
      <c r="F139" s="10" t="n">
        <f aca="false">IF(B139&gt;0,MAX(B139-D139-E139,0),0)</f>
        <v>89483.56</v>
      </c>
    </row>
    <row r="140" customFormat="false" ht="15" hidden="false" customHeight="false" outlineLevel="0" collapsed="false">
      <c r="A140" s="9" t="n">
        <v>127</v>
      </c>
      <c r="B140" s="10" t="n">
        <f aca="false">IF(F139&gt;0,F139,0)</f>
        <v>89483.56</v>
      </c>
      <c r="C140" s="10" t="n">
        <f aca="false">IF(B140&gt;0,ROUND(B140*B$5/100/12,2),0)</f>
        <v>260.99</v>
      </c>
      <c r="D140" s="10" t="n">
        <f aca="false">IF(B140&gt;0,MIN(B$10-C140,B140),0)</f>
        <v>655.68</v>
      </c>
      <c r="E140" s="10" t="n">
        <f aca="false">IF(AND(MOD(A140,12)=0,B140-D140&gt;0),MIN(B$7,B140-D140),0)</f>
        <v>0</v>
      </c>
      <c r="F140" s="10" t="n">
        <f aca="false">IF(B140&gt;0,MAX(B140-D140-E140,0),0)</f>
        <v>88827.88</v>
      </c>
    </row>
    <row r="141" customFormat="false" ht="15" hidden="false" customHeight="false" outlineLevel="0" collapsed="false">
      <c r="A141" s="9" t="n">
        <v>128</v>
      </c>
      <c r="B141" s="10" t="n">
        <f aca="false">IF(F140&gt;0,F140,0)</f>
        <v>88827.88</v>
      </c>
      <c r="C141" s="10" t="n">
        <f aca="false">IF(B141&gt;0,ROUND(B141*B$5/100/12,2),0)</f>
        <v>259.08</v>
      </c>
      <c r="D141" s="10" t="n">
        <f aca="false">IF(B141&gt;0,MIN(B$10-C141,B141),0)</f>
        <v>657.59</v>
      </c>
      <c r="E141" s="10" t="n">
        <f aca="false">IF(AND(MOD(A141,12)=0,B141-D141&gt;0),MIN(B$7,B141-D141),0)</f>
        <v>0</v>
      </c>
      <c r="F141" s="10" t="n">
        <f aca="false">IF(B141&gt;0,MAX(B141-D141-E141,0),0)</f>
        <v>88170.29</v>
      </c>
    </row>
    <row r="142" customFormat="false" ht="15" hidden="false" customHeight="false" outlineLevel="0" collapsed="false">
      <c r="A142" s="9" t="n">
        <v>129</v>
      </c>
      <c r="B142" s="10" t="n">
        <f aca="false">IF(F141&gt;0,F141,0)</f>
        <v>88170.29</v>
      </c>
      <c r="C142" s="10" t="n">
        <f aca="false">IF(B142&gt;0,ROUND(B142*B$5/100/12,2),0)</f>
        <v>257.16</v>
      </c>
      <c r="D142" s="10" t="n">
        <f aca="false">IF(B142&gt;0,MIN(B$10-C142,B142),0)</f>
        <v>659.51</v>
      </c>
      <c r="E142" s="10" t="n">
        <f aca="false">IF(AND(MOD(A142,12)=0,B142-D142&gt;0),MIN(B$7,B142-D142),0)</f>
        <v>0</v>
      </c>
      <c r="F142" s="10" t="n">
        <f aca="false">IF(B142&gt;0,MAX(B142-D142-E142,0),0)</f>
        <v>87510.78</v>
      </c>
    </row>
    <row r="143" customFormat="false" ht="15" hidden="false" customHeight="false" outlineLevel="0" collapsed="false">
      <c r="A143" s="9" t="n">
        <v>130</v>
      </c>
      <c r="B143" s="10" t="n">
        <f aca="false">IF(F142&gt;0,F142,0)</f>
        <v>87510.78</v>
      </c>
      <c r="C143" s="10" t="n">
        <f aca="false">IF(B143&gt;0,ROUND(B143*B$5/100/12,2),0)</f>
        <v>255.24</v>
      </c>
      <c r="D143" s="10" t="n">
        <f aca="false">IF(B143&gt;0,MIN(B$10-C143,B143),0)</f>
        <v>661.43</v>
      </c>
      <c r="E143" s="10" t="n">
        <f aca="false">IF(AND(MOD(A143,12)=0,B143-D143&gt;0),MIN(B$7,B143-D143),0)</f>
        <v>0</v>
      </c>
      <c r="F143" s="10" t="n">
        <f aca="false">IF(B143&gt;0,MAX(B143-D143-E143,0),0)</f>
        <v>86849.35</v>
      </c>
    </row>
    <row r="144" customFormat="false" ht="15" hidden="false" customHeight="false" outlineLevel="0" collapsed="false">
      <c r="A144" s="9" t="n">
        <v>131</v>
      </c>
      <c r="B144" s="10" t="n">
        <f aca="false">IF(F143&gt;0,F143,0)</f>
        <v>86849.35</v>
      </c>
      <c r="C144" s="10" t="n">
        <f aca="false">IF(B144&gt;0,ROUND(B144*B$5/100/12,2),0)</f>
        <v>253.31</v>
      </c>
      <c r="D144" s="10" t="n">
        <f aca="false">IF(B144&gt;0,MIN(B$10-C144,B144),0)</f>
        <v>663.36</v>
      </c>
      <c r="E144" s="10" t="n">
        <f aca="false">IF(AND(MOD(A144,12)=0,B144-D144&gt;0),MIN(B$7,B144-D144),0)</f>
        <v>0</v>
      </c>
      <c r="F144" s="10" t="n">
        <f aca="false">IF(B144&gt;0,MAX(B144-D144-E144,0),0)</f>
        <v>86185.99</v>
      </c>
    </row>
    <row r="145" customFormat="false" ht="15" hidden="false" customHeight="false" outlineLevel="0" collapsed="false">
      <c r="A145" s="9" t="n">
        <v>132</v>
      </c>
      <c r="B145" s="10" t="n">
        <f aca="false">IF(F144&gt;0,F144,0)</f>
        <v>86185.99</v>
      </c>
      <c r="C145" s="10" t="n">
        <f aca="false">IF(B145&gt;0,ROUND(B145*B$5/100/12,2),0)</f>
        <v>251.38</v>
      </c>
      <c r="D145" s="10" t="n">
        <f aca="false">IF(B145&gt;0,MIN(B$10-C145,B145),0)</f>
        <v>665.29</v>
      </c>
      <c r="E145" s="10" t="n">
        <f aca="false">IF(AND(MOD(A145,12)=0,B145-D145&gt;0),MIN(B$7,B145-D145),0)</f>
        <v>5000</v>
      </c>
      <c r="F145" s="10" t="n">
        <f aca="false">IF(B145&gt;0,MAX(B145-D145-E145,0),0)</f>
        <v>80520.7</v>
      </c>
    </row>
    <row r="146" customFormat="false" ht="15" hidden="false" customHeight="false" outlineLevel="0" collapsed="false">
      <c r="A146" s="9" t="n">
        <v>133</v>
      </c>
      <c r="B146" s="10" t="n">
        <f aca="false">IF(F145&gt;0,F145,0)</f>
        <v>80520.7</v>
      </c>
      <c r="C146" s="10" t="n">
        <f aca="false">IF(B146&gt;0,ROUND(B146*B$5/100/12,2),0)</f>
        <v>234.85</v>
      </c>
      <c r="D146" s="10" t="n">
        <f aca="false">IF(B146&gt;0,MIN(B$10-C146,B146),0)</f>
        <v>681.82</v>
      </c>
      <c r="E146" s="10" t="n">
        <f aca="false">IF(AND(MOD(A146,12)=0,B146-D146&gt;0),MIN(B$7,B146-D146),0)</f>
        <v>0</v>
      </c>
      <c r="F146" s="10" t="n">
        <f aca="false">IF(B146&gt;0,MAX(B146-D146-E146,0),0)</f>
        <v>79838.88</v>
      </c>
    </row>
    <row r="147" customFormat="false" ht="15" hidden="false" customHeight="false" outlineLevel="0" collapsed="false">
      <c r="A147" s="9" t="n">
        <v>134</v>
      </c>
      <c r="B147" s="10" t="n">
        <f aca="false">IF(F146&gt;0,F146,0)</f>
        <v>79838.88</v>
      </c>
      <c r="C147" s="10" t="n">
        <f aca="false">IF(B147&gt;0,ROUND(B147*B$5/100/12,2),0)</f>
        <v>232.86</v>
      </c>
      <c r="D147" s="10" t="n">
        <f aca="false">IF(B147&gt;0,MIN(B$10-C147,B147),0)</f>
        <v>683.81</v>
      </c>
      <c r="E147" s="10" t="n">
        <f aca="false">IF(AND(MOD(A147,12)=0,B147-D147&gt;0),MIN(B$7,B147-D147),0)</f>
        <v>0</v>
      </c>
      <c r="F147" s="10" t="n">
        <f aca="false">IF(B147&gt;0,MAX(B147-D147-E147,0),0)</f>
        <v>79155.07</v>
      </c>
    </row>
    <row r="148" customFormat="false" ht="15" hidden="false" customHeight="false" outlineLevel="0" collapsed="false">
      <c r="A148" s="9" t="n">
        <v>135</v>
      </c>
      <c r="B148" s="10" t="n">
        <f aca="false">IF(F147&gt;0,F147,0)</f>
        <v>79155.07</v>
      </c>
      <c r="C148" s="10" t="n">
        <f aca="false">IF(B148&gt;0,ROUND(B148*B$5/100/12,2),0)</f>
        <v>230.87</v>
      </c>
      <c r="D148" s="10" t="n">
        <f aca="false">IF(B148&gt;0,MIN(B$10-C148,B148),0)</f>
        <v>685.8</v>
      </c>
      <c r="E148" s="10" t="n">
        <f aca="false">IF(AND(MOD(A148,12)=0,B148-D148&gt;0),MIN(B$7,B148-D148),0)</f>
        <v>0</v>
      </c>
      <c r="F148" s="10" t="n">
        <f aca="false">IF(B148&gt;0,MAX(B148-D148-E148,0),0)</f>
        <v>78469.27</v>
      </c>
    </row>
    <row r="149" customFormat="false" ht="15" hidden="false" customHeight="false" outlineLevel="0" collapsed="false">
      <c r="A149" s="9" t="n">
        <v>136</v>
      </c>
      <c r="B149" s="10" t="n">
        <f aca="false">IF(F148&gt;0,F148,0)</f>
        <v>78469.27</v>
      </c>
      <c r="C149" s="10" t="n">
        <f aca="false">IF(B149&gt;0,ROUND(B149*B$5/100/12,2),0)</f>
        <v>228.87</v>
      </c>
      <c r="D149" s="10" t="n">
        <f aca="false">IF(B149&gt;0,MIN(B$10-C149,B149),0)</f>
        <v>687.8</v>
      </c>
      <c r="E149" s="10" t="n">
        <f aca="false">IF(AND(MOD(A149,12)=0,B149-D149&gt;0),MIN(B$7,B149-D149),0)</f>
        <v>0</v>
      </c>
      <c r="F149" s="10" t="n">
        <f aca="false">IF(B149&gt;0,MAX(B149-D149-E149,0),0)</f>
        <v>77781.47</v>
      </c>
    </row>
    <row r="150" customFormat="false" ht="15" hidden="false" customHeight="false" outlineLevel="0" collapsed="false">
      <c r="A150" s="9" t="n">
        <v>137</v>
      </c>
      <c r="B150" s="10" t="n">
        <f aca="false">IF(F149&gt;0,F149,0)</f>
        <v>77781.47</v>
      </c>
      <c r="C150" s="10" t="n">
        <f aca="false">IF(B150&gt;0,ROUND(B150*B$5/100/12,2),0)</f>
        <v>226.86</v>
      </c>
      <c r="D150" s="10" t="n">
        <f aca="false">IF(B150&gt;0,MIN(B$10-C150,B150),0)</f>
        <v>689.81</v>
      </c>
      <c r="E150" s="10" t="n">
        <f aca="false">IF(AND(MOD(A150,12)=0,B150-D150&gt;0),MIN(B$7,B150-D150),0)</f>
        <v>0</v>
      </c>
      <c r="F150" s="10" t="n">
        <f aca="false">IF(B150&gt;0,MAX(B150-D150-E150,0),0)</f>
        <v>77091.66</v>
      </c>
    </row>
    <row r="151" customFormat="false" ht="15" hidden="false" customHeight="false" outlineLevel="0" collapsed="false">
      <c r="A151" s="9" t="n">
        <v>138</v>
      </c>
      <c r="B151" s="10" t="n">
        <f aca="false">IF(F150&gt;0,F150,0)</f>
        <v>77091.66</v>
      </c>
      <c r="C151" s="10" t="n">
        <f aca="false">IF(B151&gt;0,ROUND(B151*B$5/100/12,2),0)</f>
        <v>224.85</v>
      </c>
      <c r="D151" s="10" t="n">
        <f aca="false">IF(B151&gt;0,MIN(B$10-C151,B151),0)</f>
        <v>691.82</v>
      </c>
      <c r="E151" s="10" t="n">
        <f aca="false">IF(AND(MOD(A151,12)=0,B151-D151&gt;0),MIN(B$7,B151-D151),0)</f>
        <v>0</v>
      </c>
      <c r="F151" s="10" t="n">
        <f aca="false">IF(B151&gt;0,MAX(B151-D151-E151,0),0)</f>
        <v>76399.84</v>
      </c>
    </row>
    <row r="152" customFormat="false" ht="15" hidden="false" customHeight="false" outlineLevel="0" collapsed="false">
      <c r="A152" s="9" t="n">
        <v>139</v>
      </c>
      <c r="B152" s="10" t="n">
        <f aca="false">IF(F151&gt;0,F151,0)</f>
        <v>76399.84</v>
      </c>
      <c r="C152" s="10" t="n">
        <f aca="false">IF(B152&gt;0,ROUND(B152*B$5/100/12,2),0)</f>
        <v>222.83</v>
      </c>
      <c r="D152" s="10" t="n">
        <f aca="false">IF(B152&gt;0,MIN(B$10-C152,B152),0)</f>
        <v>693.84</v>
      </c>
      <c r="E152" s="10" t="n">
        <f aca="false">IF(AND(MOD(A152,12)=0,B152-D152&gt;0),MIN(B$7,B152-D152),0)</f>
        <v>0</v>
      </c>
      <c r="F152" s="10" t="n">
        <f aca="false">IF(B152&gt;0,MAX(B152-D152-E152,0),0)</f>
        <v>75706</v>
      </c>
    </row>
    <row r="153" customFormat="false" ht="15" hidden="false" customHeight="false" outlineLevel="0" collapsed="false">
      <c r="A153" s="9" t="n">
        <v>140</v>
      </c>
      <c r="B153" s="10" t="n">
        <f aca="false">IF(F152&gt;0,F152,0)</f>
        <v>75706</v>
      </c>
      <c r="C153" s="10" t="n">
        <f aca="false">IF(B153&gt;0,ROUND(B153*B$5/100/12,2),0)</f>
        <v>220.81</v>
      </c>
      <c r="D153" s="10" t="n">
        <f aca="false">IF(B153&gt;0,MIN(B$10-C153,B153),0)</f>
        <v>695.86</v>
      </c>
      <c r="E153" s="10" t="n">
        <f aca="false">IF(AND(MOD(A153,12)=0,B153-D153&gt;0),MIN(B$7,B153-D153),0)</f>
        <v>0</v>
      </c>
      <c r="F153" s="10" t="n">
        <f aca="false">IF(B153&gt;0,MAX(B153-D153-E153,0),0)</f>
        <v>75010.14</v>
      </c>
    </row>
    <row r="154" customFormat="false" ht="15" hidden="false" customHeight="false" outlineLevel="0" collapsed="false">
      <c r="A154" s="9" t="n">
        <v>141</v>
      </c>
      <c r="B154" s="10" t="n">
        <f aca="false">IF(F153&gt;0,F153,0)</f>
        <v>75010.14</v>
      </c>
      <c r="C154" s="10" t="n">
        <f aca="false">IF(B154&gt;0,ROUND(B154*B$5/100/12,2),0)</f>
        <v>218.78</v>
      </c>
      <c r="D154" s="10" t="n">
        <f aca="false">IF(B154&gt;0,MIN(B$10-C154,B154),0)</f>
        <v>697.89</v>
      </c>
      <c r="E154" s="10" t="n">
        <f aca="false">IF(AND(MOD(A154,12)=0,B154-D154&gt;0),MIN(B$7,B154-D154),0)</f>
        <v>0</v>
      </c>
      <c r="F154" s="10" t="n">
        <f aca="false">IF(B154&gt;0,MAX(B154-D154-E154,0),0)</f>
        <v>74312.25</v>
      </c>
    </row>
    <row r="155" customFormat="false" ht="15" hidden="false" customHeight="false" outlineLevel="0" collapsed="false">
      <c r="A155" s="9" t="n">
        <v>142</v>
      </c>
      <c r="B155" s="10" t="n">
        <f aca="false">IF(F154&gt;0,F154,0)</f>
        <v>74312.25</v>
      </c>
      <c r="C155" s="10" t="n">
        <f aca="false">IF(B155&gt;0,ROUND(B155*B$5/100/12,2),0)</f>
        <v>216.74</v>
      </c>
      <c r="D155" s="10" t="n">
        <f aca="false">IF(B155&gt;0,MIN(B$10-C155,B155),0)</f>
        <v>699.93</v>
      </c>
      <c r="E155" s="10" t="n">
        <f aca="false">IF(AND(MOD(A155,12)=0,B155-D155&gt;0),MIN(B$7,B155-D155),0)</f>
        <v>0</v>
      </c>
      <c r="F155" s="10" t="n">
        <f aca="false">IF(B155&gt;0,MAX(B155-D155-E155,0),0)</f>
        <v>73612.32</v>
      </c>
    </row>
    <row r="156" customFormat="false" ht="15" hidden="false" customHeight="false" outlineLevel="0" collapsed="false">
      <c r="A156" s="9" t="n">
        <v>143</v>
      </c>
      <c r="B156" s="10" t="n">
        <f aca="false">IF(F155&gt;0,F155,0)</f>
        <v>73612.32</v>
      </c>
      <c r="C156" s="10" t="n">
        <f aca="false">IF(B156&gt;0,ROUND(B156*B$5/100/12,2),0)</f>
        <v>214.7</v>
      </c>
      <c r="D156" s="10" t="n">
        <f aca="false">IF(B156&gt;0,MIN(B$10-C156,B156),0)</f>
        <v>701.97</v>
      </c>
      <c r="E156" s="10" t="n">
        <f aca="false">IF(AND(MOD(A156,12)=0,B156-D156&gt;0),MIN(B$7,B156-D156),0)</f>
        <v>0</v>
      </c>
      <c r="F156" s="10" t="n">
        <f aca="false">IF(B156&gt;0,MAX(B156-D156-E156,0),0)</f>
        <v>72910.35</v>
      </c>
    </row>
    <row r="157" customFormat="false" ht="15" hidden="false" customHeight="false" outlineLevel="0" collapsed="false">
      <c r="A157" s="9" t="n">
        <v>144</v>
      </c>
      <c r="B157" s="10" t="n">
        <f aca="false">IF(F156&gt;0,F156,0)</f>
        <v>72910.35</v>
      </c>
      <c r="C157" s="10" t="n">
        <f aca="false">IF(B157&gt;0,ROUND(B157*B$5/100/12,2),0)</f>
        <v>212.66</v>
      </c>
      <c r="D157" s="10" t="n">
        <f aca="false">IF(B157&gt;0,MIN(B$10-C157,B157),0)</f>
        <v>704.01</v>
      </c>
      <c r="E157" s="10" t="n">
        <f aca="false">IF(AND(MOD(A157,12)=0,B157-D157&gt;0),MIN(B$7,B157-D157),0)</f>
        <v>5000</v>
      </c>
      <c r="F157" s="10" t="n">
        <f aca="false">IF(B157&gt;0,MAX(B157-D157-E157,0),0)</f>
        <v>67206.34</v>
      </c>
    </row>
    <row r="158" customFormat="false" ht="15" hidden="false" customHeight="false" outlineLevel="0" collapsed="false">
      <c r="A158" s="9" t="n">
        <v>145</v>
      </c>
      <c r="B158" s="10" t="n">
        <f aca="false">IF(F157&gt;0,F157,0)</f>
        <v>67206.34</v>
      </c>
      <c r="C158" s="10" t="n">
        <f aca="false">IF(B158&gt;0,ROUND(B158*B$5/100/12,2),0)</f>
        <v>196.02</v>
      </c>
      <c r="D158" s="10" t="n">
        <f aca="false">IF(B158&gt;0,MIN(B$10-C158,B158),0)</f>
        <v>720.65</v>
      </c>
      <c r="E158" s="10" t="n">
        <f aca="false">IF(AND(MOD(A158,12)=0,B158-D158&gt;0),MIN(B$7,B158-D158),0)</f>
        <v>0</v>
      </c>
      <c r="F158" s="10" t="n">
        <f aca="false">IF(B158&gt;0,MAX(B158-D158-E158,0),0)</f>
        <v>66485.69</v>
      </c>
    </row>
    <row r="159" customFormat="false" ht="15" hidden="false" customHeight="false" outlineLevel="0" collapsed="false">
      <c r="A159" s="9" t="n">
        <v>146</v>
      </c>
      <c r="B159" s="10" t="n">
        <f aca="false">IF(F158&gt;0,F158,0)</f>
        <v>66485.69</v>
      </c>
      <c r="C159" s="10" t="n">
        <f aca="false">IF(B159&gt;0,ROUND(B159*B$5/100/12,2),0)</f>
        <v>193.92</v>
      </c>
      <c r="D159" s="10" t="n">
        <f aca="false">IF(B159&gt;0,MIN(B$10-C159,B159),0)</f>
        <v>722.75</v>
      </c>
      <c r="E159" s="10" t="n">
        <f aca="false">IF(AND(MOD(A159,12)=0,B159-D159&gt;0),MIN(B$7,B159-D159),0)</f>
        <v>0</v>
      </c>
      <c r="F159" s="10" t="n">
        <f aca="false">IF(B159&gt;0,MAX(B159-D159-E159,0),0)</f>
        <v>65762.94</v>
      </c>
    </row>
    <row r="160" customFormat="false" ht="15" hidden="false" customHeight="false" outlineLevel="0" collapsed="false">
      <c r="A160" s="9" t="n">
        <v>147</v>
      </c>
      <c r="B160" s="10" t="n">
        <f aca="false">IF(F159&gt;0,F159,0)</f>
        <v>65762.94</v>
      </c>
      <c r="C160" s="10" t="n">
        <f aca="false">IF(B160&gt;0,ROUND(B160*B$5/100/12,2),0)</f>
        <v>191.81</v>
      </c>
      <c r="D160" s="10" t="n">
        <f aca="false">IF(B160&gt;0,MIN(B$10-C160,B160),0)</f>
        <v>724.86</v>
      </c>
      <c r="E160" s="10" t="n">
        <f aca="false">IF(AND(MOD(A160,12)=0,B160-D160&gt;0),MIN(B$7,B160-D160),0)</f>
        <v>0</v>
      </c>
      <c r="F160" s="10" t="n">
        <f aca="false">IF(B160&gt;0,MAX(B160-D160-E160,0),0)</f>
        <v>65038.08</v>
      </c>
    </row>
    <row r="161" customFormat="false" ht="15" hidden="false" customHeight="false" outlineLevel="0" collapsed="false">
      <c r="A161" s="9" t="n">
        <v>148</v>
      </c>
      <c r="B161" s="10" t="n">
        <f aca="false">IF(F160&gt;0,F160,0)</f>
        <v>65038.08</v>
      </c>
      <c r="C161" s="10" t="n">
        <f aca="false">IF(B161&gt;0,ROUND(B161*B$5/100/12,2),0)</f>
        <v>189.69</v>
      </c>
      <c r="D161" s="10" t="n">
        <f aca="false">IF(B161&gt;0,MIN(B$10-C161,B161),0)</f>
        <v>726.98</v>
      </c>
      <c r="E161" s="10" t="n">
        <f aca="false">IF(AND(MOD(A161,12)=0,B161-D161&gt;0),MIN(B$7,B161-D161),0)</f>
        <v>0</v>
      </c>
      <c r="F161" s="10" t="n">
        <f aca="false">IF(B161&gt;0,MAX(B161-D161-E161,0),0)</f>
        <v>64311.1</v>
      </c>
    </row>
    <row r="162" customFormat="false" ht="15" hidden="false" customHeight="false" outlineLevel="0" collapsed="false">
      <c r="A162" s="9" t="n">
        <v>149</v>
      </c>
      <c r="B162" s="10" t="n">
        <f aca="false">IF(F161&gt;0,F161,0)</f>
        <v>64311.1</v>
      </c>
      <c r="C162" s="10" t="n">
        <f aca="false">IF(B162&gt;0,ROUND(B162*B$5/100/12,2),0)</f>
        <v>187.57</v>
      </c>
      <c r="D162" s="10" t="n">
        <f aca="false">IF(B162&gt;0,MIN(B$10-C162,B162),0)</f>
        <v>729.1</v>
      </c>
      <c r="E162" s="10" t="n">
        <f aca="false">IF(AND(MOD(A162,12)=0,B162-D162&gt;0),MIN(B$7,B162-D162),0)</f>
        <v>0</v>
      </c>
      <c r="F162" s="10" t="n">
        <f aca="false">IF(B162&gt;0,MAX(B162-D162-E162,0),0)</f>
        <v>63582</v>
      </c>
    </row>
    <row r="163" customFormat="false" ht="15" hidden="false" customHeight="false" outlineLevel="0" collapsed="false">
      <c r="A163" s="9" t="n">
        <v>150</v>
      </c>
      <c r="B163" s="10" t="n">
        <f aca="false">IF(F162&gt;0,F162,0)</f>
        <v>63582</v>
      </c>
      <c r="C163" s="10" t="n">
        <f aca="false">IF(B163&gt;0,ROUND(B163*B$5/100/12,2),0)</f>
        <v>185.45</v>
      </c>
      <c r="D163" s="10" t="n">
        <f aca="false">IF(B163&gt;0,MIN(B$10-C163,B163),0)</f>
        <v>731.22</v>
      </c>
      <c r="E163" s="10" t="n">
        <f aca="false">IF(AND(MOD(A163,12)=0,B163-D163&gt;0),MIN(B$7,B163-D163),0)</f>
        <v>0</v>
      </c>
      <c r="F163" s="10" t="n">
        <f aca="false">IF(B163&gt;0,MAX(B163-D163-E163,0),0)</f>
        <v>62850.78</v>
      </c>
    </row>
    <row r="164" customFormat="false" ht="15" hidden="false" customHeight="false" outlineLevel="0" collapsed="false">
      <c r="A164" s="9" t="n">
        <v>151</v>
      </c>
      <c r="B164" s="10" t="n">
        <f aca="false">IF(F163&gt;0,F163,0)</f>
        <v>62850.78</v>
      </c>
      <c r="C164" s="10" t="n">
        <f aca="false">IF(B164&gt;0,ROUND(B164*B$5/100/12,2),0)</f>
        <v>183.31</v>
      </c>
      <c r="D164" s="10" t="n">
        <f aca="false">IF(B164&gt;0,MIN(B$10-C164,B164),0)</f>
        <v>733.36</v>
      </c>
      <c r="E164" s="10" t="n">
        <f aca="false">IF(AND(MOD(A164,12)=0,B164-D164&gt;0),MIN(B$7,B164-D164),0)</f>
        <v>0</v>
      </c>
      <c r="F164" s="10" t="n">
        <f aca="false">IF(B164&gt;0,MAX(B164-D164-E164,0),0)</f>
        <v>62117.42</v>
      </c>
    </row>
    <row r="165" customFormat="false" ht="15" hidden="false" customHeight="false" outlineLevel="0" collapsed="false">
      <c r="A165" s="9" t="n">
        <v>152</v>
      </c>
      <c r="B165" s="10" t="n">
        <f aca="false">IF(F164&gt;0,F164,0)</f>
        <v>62117.42</v>
      </c>
      <c r="C165" s="10" t="n">
        <f aca="false">IF(B165&gt;0,ROUND(B165*B$5/100/12,2),0)</f>
        <v>181.18</v>
      </c>
      <c r="D165" s="10" t="n">
        <f aca="false">IF(B165&gt;0,MIN(B$10-C165,B165),0)</f>
        <v>735.49</v>
      </c>
      <c r="E165" s="10" t="n">
        <f aca="false">IF(AND(MOD(A165,12)=0,B165-D165&gt;0),MIN(B$7,B165-D165),0)</f>
        <v>0</v>
      </c>
      <c r="F165" s="10" t="n">
        <f aca="false">IF(B165&gt;0,MAX(B165-D165-E165,0),0)</f>
        <v>61381.93</v>
      </c>
    </row>
    <row r="166" customFormat="false" ht="15" hidden="false" customHeight="false" outlineLevel="0" collapsed="false">
      <c r="A166" s="9" t="n">
        <v>153</v>
      </c>
      <c r="B166" s="10" t="n">
        <f aca="false">IF(F165&gt;0,F165,0)</f>
        <v>61381.93</v>
      </c>
      <c r="C166" s="10" t="n">
        <f aca="false">IF(B166&gt;0,ROUND(B166*B$5/100/12,2),0)</f>
        <v>179.03</v>
      </c>
      <c r="D166" s="10" t="n">
        <f aca="false">IF(B166&gt;0,MIN(B$10-C166,B166),0)</f>
        <v>737.64</v>
      </c>
      <c r="E166" s="10" t="n">
        <f aca="false">IF(AND(MOD(A166,12)=0,B166-D166&gt;0),MIN(B$7,B166-D166),0)</f>
        <v>0</v>
      </c>
      <c r="F166" s="10" t="n">
        <f aca="false">IF(B166&gt;0,MAX(B166-D166-E166,0),0)</f>
        <v>60644.29</v>
      </c>
    </row>
    <row r="167" customFormat="false" ht="15" hidden="false" customHeight="false" outlineLevel="0" collapsed="false">
      <c r="A167" s="9" t="n">
        <v>154</v>
      </c>
      <c r="B167" s="10" t="n">
        <f aca="false">IF(F166&gt;0,F166,0)</f>
        <v>60644.29</v>
      </c>
      <c r="C167" s="10" t="n">
        <f aca="false">IF(B167&gt;0,ROUND(B167*B$5/100/12,2),0)</f>
        <v>176.88</v>
      </c>
      <c r="D167" s="10" t="n">
        <f aca="false">IF(B167&gt;0,MIN(B$10-C167,B167),0)</f>
        <v>739.79</v>
      </c>
      <c r="E167" s="10" t="n">
        <f aca="false">IF(AND(MOD(A167,12)=0,B167-D167&gt;0),MIN(B$7,B167-D167),0)</f>
        <v>0</v>
      </c>
      <c r="F167" s="10" t="n">
        <f aca="false">IF(B167&gt;0,MAX(B167-D167-E167,0),0)</f>
        <v>59904.5</v>
      </c>
    </row>
    <row r="168" customFormat="false" ht="15" hidden="false" customHeight="false" outlineLevel="0" collapsed="false">
      <c r="A168" s="9" t="n">
        <v>155</v>
      </c>
      <c r="B168" s="10" t="n">
        <f aca="false">IF(F167&gt;0,F167,0)</f>
        <v>59904.5</v>
      </c>
      <c r="C168" s="10" t="n">
        <f aca="false">IF(B168&gt;0,ROUND(B168*B$5/100/12,2),0)</f>
        <v>174.72</v>
      </c>
      <c r="D168" s="10" t="n">
        <f aca="false">IF(B168&gt;0,MIN(B$10-C168,B168),0)</f>
        <v>741.95</v>
      </c>
      <c r="E168" s="10" t="n">
        <f aca="false">IF(AND(MOD(A168,12)=0,B168-D168&gt;0),MIN(B$7,B168-D168),0)</f>
        <v>0</v>
      </c>
      <c r="F168" s="10" t="n">
        <f aca="false">IF(B168&gt;0,MAX(B168-D168-E168,0),0)</f>
        <v>59162.55</v>
      </c>
    </row>
    <row r="169" customFormat="false" ht="15" hidden="false" customHeight="false" outlineLevel="0" collapsed="false">
      <c r="A169" s="9" t="n">
        <v>156</v>
      </c>
      <c r="B169" s="10" t="n">
        <f aca="false">IF(F168&gt;0,F168,0)</f>
        <v>59162.55</v>
      </c>
      <c r="C169" s="10" t="n">
        <f aca="false">IF(B169&gt;0,ROUND(B169*B$5/100/12,2),0)</f>
        <v>172.56</v>
      </c>
      <c r="D169" s="10" t="n">
        <f aca="false">IF(B169&gt;0,MIN(B$10-C169,B169),0)</f>
        <v>744.11</v>
      </c>
      <c r="E169" s="10" t="n">
        <f aca="false">IF(AND(MOD(A169,12)=0,B169-D169&gt;0),MIN(B$7,B169-D169),0)</f>
        <v>5000</v>
      </c>
      <c r="F169" s="10" t="n">
        <f aca="false">IF(B169&gt;0,MAX(B169-D169-E169,0),0)</f>
        <v>53418.44</v>
      </c>
    </row>
    <row r="170" customFormat="false" ht="15" hidden="false" customHeight="false" outlineLevel="0" collapsed="false">
      <c r="A170" s="9" t="n">
        <v>157</v>
      </c>
      <c r="B170" s="10" t="n">
        <f aca="false">IF(F169&gt;0,F169,0)</f>
        <v>53418.44</v>
      </c>
      <c r="C170" s="10" t="n">
        <f aca="false">IF(B170&gt;0,ROUND(B170*B$5/100/12,2),0)</f>
        <v>155.8</v>
      </c>
      <c r="D170" s="10" t="n">
        <f aca="false">IF(B170&gt;0,MIN(B$10-C170,B170),0)</f>
        <v>760.87</v>
      </c>
      <c r="E170" s="10" t="n">
        <f aca="false">IF(AND(MOD(A170,12)=0,B170-D170&gt;0),MIN(B$7,B170-D170),0)</f>
        <v>0</v>
      </c>
      <c r="F170" s="10" t="n">
        <f aca="false">IF(B170&gt;0,MAX(B170-D170-E170,0),0)</f>
        <v>52657.57</v>
      </c>
    </row>
    <row r="171" customFormat="false" ht="15" hidden="false" customHeight="false" outlineLevel="0" collapsed="false">
      <c r="A171" s="9" t="n">
        <v>158</v>
      </c>
      <c r="B171" s="10" t="n">
        <f aca="false">IF(F170&gt;0,F170,0)</f>
        <v>52657.57</v>
      </c>
      <c r="C171" s="10" t="n">
        <f aca="false">IF(B171&gt;0,ROUND(B171*B$5/100/12,2),0)</f>
        <v>153.58</v>
      </c>
      <c r="D171" s="10" t="n">
        <f aca="false">IF(B171&gt;0,MIN(B$10-C171,B171),0)</f>
        <v>763.09</v>
      </c>
      <c r="E171" s="10" t="n">
        <f aca="false">IF(AND(MOD(A171,12)=0,B171-D171&gt;0),MIN(B$7,B171-D171),0)</f>
        <v>0</v>
      </c>
      <c r="F171" s="10" t="n">
        <f aca="false">IF(B171&gt;0,MAX(B171-D171-E171,0),0)</f>
        <v>51894.48</v>
      </c>
    </row>
    <row r="172" customFormat="false" ht="15" hidden="false" customHeight="false" outlineLevel="0" collapsed="false">
      <c r="A172" s="9" t="n">
        <v>159</v>
      </c>
      <c r="B172" s="10" t="n">
        <f aca="false">IF(F171&gt;0,F171,0)</f>
        <v>51894.48</v>
      </c>
      <c r="C172" s="10" t="n">
        <f aca="false">IF(B172&gt;0,ROUND(B172*B$5/100/12,2),0)</f>
        <v>151.36</v>
      </c>
      <c r="D172" s="10" t="n">
        <f aca="false">IF(B172&gt;0,MIN(B$10-C172,B172),0)</f>
        <v>765.31</v>
      </c>
      <c r="E172" s="10" t="n">
        <f aca="false">IF(AND(MOD(A172,12)=0,B172-D172&gt;0),MIN(B$7,B172-D172),0)</f>
        <v>0</v>
      </c>
      <c r="F172" s="10" t="n">
        <f aca="false">IF(B172&gt;0,MAX(B172-D172-E172,0),0)</f>
        <v>51129.17</v>
      </c>
    </row>
    <row r="173" customFormat="false" ht="15" hidden="false" customHeight="false" outlineLevel="0" collapsed="false">
      <c r="A173" s="9" t="n">
        <v>160</v>
      </c>
      <c r="B173" s="10" t="n">
        <f aca="false">IF(F172&gt;0,F172,0)</f>
        <v>51129.17</v>
      </c>
      <c r="C173" s="10" t="n">
        <f aca="false">IF(B173&gt;0,ROUND(B173*B$5/100/12,2),0)</f>
        <v>149.13</v>
      </c>
      <c r="D173" s="10" t="n">
        <f aca="false">IF(B173&gt;0,MIN(B$10-C173,B173),0)</f>
        <v>767.54</v>
      </c>
      <c r="E173" s="10" t="n">
        <f aca="false">IF(AND(MOD(A173,12)=0,B173-D173&gt;0),MIN(B$7,B173-D173),0)</f>
        <v>0</v>
      </c>
      <c r="F173" s="10" t="n">
        <f aca="false">IF(B173&gt;0,MAX(B173-D173-E173,0),0)</f>
        <v>50361.63</v>
      </c>
    </row>
    <row r="174" customFormat="false" ht="15" hidden="false" customHeight="false" outlineLevel="0" collapsed="false">
      <c r="A174" s="9" t="n">
        <v>161</v>
      </c>
      <c r="B174" s="10" t="n">
        <f aca="false">IF(F173&gt;0,F173,0)</f>
        <v>50361.63</v>
      </c>
      <c r="C174" s="10" t="n">
        <f aca="false">IF(B174&gt;0,ROUND(B174*B$5/100/12,2),0)</f>
        <v>146.89</v>
      </c>
      <c r="D174" s="10" t="n">
        <f aca="false">IF(B174&gt;0,MIN(B$10-C174,B174),0)</f>
        <v>769.78</v>
      </c>
      <c r="E174" s="10" t="n">
        <f aca="false">IF(AND(MOD(A174,12)=0,B174-D174&gt;0),MIN(B$7,B174-D174),0)</f>
        <v>0</v>
      </c>
      <c r="F174" s="10" t="n">
        <f aca="false">IF(B174&gt;0,MAX(B174-D174-E174,0),0)</f>
        <v>49591.85</v>
      </c>
    </row>
    <row r="175" customFormat="false" ht="15" hidden="false" customHeight="false" outlineLevel="0" collapsed="false">
      <c r="A175" s="9" t="n">
        <v>162</v>
      </c>
      <c r="B175" s="10" t="n">
        <f aca="false">IF(F174&gt;0,F174,0)</f>
        <v>49591.85</v>
      </c>
      <c r="C175" s="10" t="n">
        <f aca="false">IF(B175&gt;0,ROUND(B175*B$5/100/12,2),0)</f>
        <v>144.64</v>
      </c>
      <c r="D175" s="10" t="n">
        <f aca="false">IF(B175&gt;0,MIN(B$10-C175,B175),0)</f>
        <v>772.03</v>
      </c>
      <c r="E175" s="10" t="n">
        <f aca="false">IF(AND(MOD(A175,12)=0,B175-D175&gt;0),MIN(B$7,B175-D175),0)</f>
        <v>0</v>
      </c>
      <c r="F175" s="10" t="n">
        <f aca="false">IF(B175&gt;0,MAX(B175-D175-E175,0),0)</f>
        <v>48819.82</v>
      </c>
    </row>
    <row r="176" customFormat="false" ht="15" hidden="false" customHeight="false" outlineLevel="0" collapsed="false">
      <c r="A176" s="9" t="n">
        <v>163</v>
      </c>
      <c r="B176" s="10" t="n">
        <f aca="false">IF(F175&gt;0,F175,0)</f>
        <v>48819.82</v>
      </c>
      <c r="C176" s="10" t="n">
        <f aca="false">IF(B176&gt;0,ROUND(B176*B$5/100/12,2),0)</f>
        <v>142.39</v>
      </c>
      <c r="D176" s="10" t="n">
        <f aca="false">IF(B176&gt;0,MIN(B$10-C176,B176),0)</f>
        <v>774.28</v>
      </c>
      <c r="E176" s="10" t="n">
        <f aca="false">IF(AND(MOD(A176,12)=0,B176-D176&gt;0),MIN(B$7,B176-D176),0)</f>
        <v>0</v>
      </c>
      <c r="F176" s="10" t="n">
        <f aca="false">IF(B176&gt;0,MAX(B176-D176-E176,0),0)</f>
        <v>48045.54</v>
      </c>
    </row>
    <row r="177" customFormat="false" ht="15" hidden="false" customHeight="false" outlineLevel="0" collapsed="false">
      <c r="A177" s="9" t="n">
        <v>164</v>
      </c>
      <c r="B177" s="10" t="n">
        <f aca="false">IF(F176&gt;0,F176,0)</f>
        <v>48045.54</v>
      </c>
      <c r="C177" s="10" t="n">
        <f aca="false">IF(B177&gt;0,ROUND(B177*B$5/100/12,2),0)</f>
        <v>140.13</v>
      </c>
      <c r="D177" s="10" t="n">
        <f aca="false">IF(B177&gt;0,MIN(B$10-C177,B177),0)</f>
        <v>776.54</v>
      </c>
      <c r="E177" s="10" t="n">
        <f aca="false">IF(AND(MOD(A177,12)=0,B177-D177&gt;0),MIN(B$7,B177-D177),0)</f>
        <v>0</v>
      </c>
      <c r="F177" s="10" t="n">
        <f aca="false">IF(B177&gt;0,MAX(B177-D177-E177,0),0)</f>
        <v>47269</v>
      </c>
    </row>
    <row r="178" customFormat="false" ht="15" hidden="false" customHeight="false" outlineLevel="0" collapsed="false">
      <c r="A178" s="9" t="n">
        <v>165</v>
      </c>
      <c r="B178" s="10" t="n">
        <f aca="false">IF(F177&gt;0,F177,0)</f>
        <v>47269</v>
      </c>
      <c r="C178" s="10" t="n">
        <f aca="false">IF(B178&gt;0,ROUND(B178*B$5/100/12,2),0)</f>
        <v>137.87</v>
      </c>
      <c r="D178" s="10" t="n">
        <f aca="false">IF(B178&gt;0,MIN(B$10-C178,B178),0)</f>
        <v>778.8</v>
      </c>
      <c r="E178" s="10" t="n">
        <f aca="false">IF(AND(MOD(A178,12)=0,B178-D178&gt;0),MIN(B$7,B178-D178),0)</f>
        <v>0</v>
      </c>
      <c r="F178" s="10" t="n">
        <f aca="false">IF(B178&gt;0,MAX(B178-D178-E178,0),0)</f>
        <v>46490.2</v>
      </c>
    </row>
    <row r="179" customFormat="false" ht="15" hidden="false" customHeight="false" outlineLevel="0" collapsed="false">
      <c r="A179" s="9" t="n">
        <v>166</v>
      </c>
      <c r="B179" s="10" t="n">
        <f aca="false">IF(F178&gt;0,F178,0)</f>
        <v>46490.2</v>
      </c>
      <c r="C179" s="10" t="n">
        <f aca="false">IF(B179&gt;0,ROUND(B179*B$5/100/12,2),0)</f>
        <v>135.6</v>
      </c>
      <c r="D179" s="10" t="n">
        <f aca="false">IF(B179&gt;0,MIN(B$10-C179,B179),0)</f>
        <v>781.07</v>
      </c>
      <c r="E179" s="10" t="n">
        <f aca="false">IF(AND(MOD(A179,12)=0,B179-D179&gt;0),MIN(B$7,B179-D179),0)</f>
        <v>0</v>
      </c>
      <c r="F179" s="10" t="n">
        <f aca="false">IF(B179&gt;0,MAX(B179-D179-E179,0),0)</f>
        <v>45709.13</v>
      </c>
    </row>
    <row r="180" customFormat="false" ht="15" hidden="false" customHeight="false" outlineLevel="0" collapsed="false">
      <c r="A180" s="9" t="n">
        <v>167</v>
      </c>
      <c r="B180" s="10" t="n">
        <f aca="false">IF(F179&gt;0,F179,0)</f>
        <v>45709.13</v>
      </c>
      <c r="C180" s="10" t="n">
        <f aca="false">IF(B180&gt;0,ROUND(B180*B$5/100/12,2),0)</f>
        <v>133.32</v>
      </c>
      <c r="D180" s="10" t="n">
        <f aca="false">IF(B180&gt;0,MIN(B$10-C180,B180),0)</f>
        <v>783.35</v>
      </c>
      <c r="E180" s="10" t="n">
        <f aca="false">IF(AND(MOD(A180,12)=0,B180-D180&gt;0),MIN(B$7,B180-D180),0)</f>
        <v>0</v>
      </c>
      <c r="F180" s="10" t="n">
        <f aca="false">IF(B180&gt;0,MAX(B180-D180-E180,0),0)</f>
        <v>44925.78</v>
      </c>
    </row>
    <row r="181" customFormat="false" ht="15" hidden="false" customHeight="false" outlineLevel="0" collapsed="false">
      <c r="A181" s="9" t="n">
        <v>168</v>
      </c>
      <c r="B181" s="10" t="n">
        <f aca="false">IF(F180&gt;0,F180,0)</f>
        <v>44925.78</v>
      </c>
      <c r="C181" s="10" t="n">
        <f aca="false">IF(B181&gt;0,ROUND(B181*B$5/100/12,2),0)</f>
        <v>131.03</v>
      </c>
      <c r="D181" s="10" t="n">
        <f aca="false">IF(B181&gt;0,MIN(B$10-C181,B181),0)</f>
        <v>785.64</v>
      </c>
      <c r="E181" s="10" t="n">
        <f aca="false">IF(AND(MOD(A181,12)=0,B181-D181&gt;0),MIN(B$7,B181-D181),0)</f>
        <v>5000</v>
      </c>
      <c r="F181" s="10" t="n">
        <f aca="false">IF(B181&gt;0,MAX(B181-D181-E181,0),0)</f>
        <v>39140.14</v>
      </c>
    </row>
    <row r="182" customFormat="false" ht="15" hidden="false" customHeight="false" outlineLevel="0" collapsed="false">
      <c r="A182" s="9" t="n">
        <v>169</v>
      </c>
      <c r="B182" s="10" t="n">
        <f aca="false">IF(F181&gt;0,F181,0)</f>
        <v>39140.14</v>
      </c>
      <c r="C182" s="10" t="n">
        <f aca="false">IF(B182&gt;0,ROUND(B182*B$5/100/12,2),0)</f>
        <v>114.16</v>
      </c>
      <c r="D182" s="10" t="n">
        <f aca="false">IF(B182&gt;0,MIN(B$10-C182,B182),0)</f>
        <v>802.51</v>
      </c>
      <c r="E182" s="10" t="n">
        <f aca="false">IF(AND(MOD(A182,12)=0,B182-D182&gt;0),MIN(B$7,B182-D182),0)</f>
        <v>0</v>
      </c>
      <c r="F182" s="10" t="n">
        <f aca="false">IF(B182&gt;0,MAX(B182-D182-E182,0),0)</f>
        <v>38337.63</v>
      </c>
    </row>
    <row r="183" customFormat="false" ht="15" hidden="false" customHeight="false" outlineLevel="0" collapsed="false">
      <c r="A183" s="9" t="n">
        <v>170</v>
      </c>
      <c r="B183" s="10" t="n">
        <f aca="false">IF(F182&gt;0,F182,0)</f>
        <v>38337.63</v>
      </c>
      <c r="C183" s="10" t="n">
        <f aca="false">IF(B183&gt;0,ROUND(B183*B$5/100/12,2),0)</f>
        <v>111.82</v>
      </c>
      <c r="D183" s="10" t="n">
        <f aca="false">IF(B183&gt;0,MIN(B$10-C183,B183),0)</f>
        <v>804.85</v>
      </c>
      <c r="E183" s="10" t="n">
        <f aca="false">IF(AND(MOD(A183,12)=0,B183-D183&gt;0),MIN(B$7,B183-D183),0)</f>
        <v>0</v>
      </c>
      <c r="F183" s="10" t="n">
        <f aca="false">IF(B183&gt;0,MAX(B183-D183-E183,0),0)</f>
        <v>37532.78</v>
      </c>
    </row>
    <row r="184" customFormat="false" ht="15" hidden="false" customHeight="false" outlineLevel="0" collapsed="false">
      <c r="A184" s="9" t="n">
        <v>171</v>
      </c>
      <c r="B184" s="10" t="n">
        <f aca="false">IF(F183&gt;0,F183,0)</f>
        <v>37532.78</v>
      </c>
      <c r="C184" s="10" t="n">
        <f aca="false">IF(B184&gt;0,ROUND(B184*B$5/100/12,2),0)</f>
        <v>109.47</v>
      </c>
      <c r="D184" s="10" t="n">
        <f aca="false">IF(B184&gt;0,MIN(B$10-C184,B184),0)</f>
        <v>807.2</v>
      </c>
      <c r="E184" s="10" t="n">
        <f aca="false">IF(AND(MOD(A184,12)=0,B184-D184&gt;0),MIN(B$7,B184-D184),0)</f>
        <v>0</v>
      </c>
      <c r="F184" s="10" t="n">
        <f aca="false">IF(B184&gt;0,MAX(B184-D184-E184,0),0)</f>
        <v>36725.58</v>
      </c>
    </row>
    <row r="185" customFormat="false" ht="15" hidden="false" customHeight="false" outlineLevel="0" collapsed="false">
      <c r="A185" s="9" t="n">
        <v>172</v>
      </c>
      <c r="B185" s="10" t="n">
        <f aca="false">IF(F184&gt;0,F184,0)</f>
        <v>36725.58</v>
      </c>
      <c r="C185" s="10" t="n">
        <f aca="false">IF(B185&gt;0,ROUND(B185*B$5/100/12,2),0)</f>
        <v>107.12</v>
      </c>
      <c r="D185" s="10" t="n">
        <f aca="false">IF(B185&gt;0,MIN(B$10-C185,B185),0)</f>
        <v>809.55</v>
      </c>
      <c r="E185" s="10" t="n">
        <f aca="false">IF(AND(MOD(A185,12)=0,B185-D185&gt;0),MIN(B$7,B185-D185),0)</f>
        <v>0</v>
      </c>
      <c r="F185" s="10" t="n">
        <f aca="false">IF(B185&gt;0,MAX(B185-D185-E185,0),0)</f>
        <v>35916.03</v>
      </c>
    </row>
    <row r="186" customFormat="false" ht="15" hidden="false" customHeight="false" outlineLevel="0" collapsed="false">
      <c r="A186" s="9" t="n">
        <v>173</v>
      </c>
      <c r="B186" s="10" t="n">
        <f aca="false">IF(F185&gt;0,F185,0)</f>
        <v>35916.03</v>
      </c>
      <c r="C186" s="10" t="n">
        <f aca="false">IF(B186&gt;0,ROUND(B186*B$5/100/12,2),0)</f>
        <v>104.76</v>
      </c>
      <c r="D186" s="10" t="n">
        <f aca="false">IF(B186&gt;0,MIN(B$10-C186,B186),0)</f>
        <v>811.91</v>
      </c>
      <c r="E186" s="10" t="n">
        <f aca="false">IF(AND(MOD(A186,12)=0,B186-D186&gt;0),MIN(B$7,B186-D186),0)</f>
        <v>0</v>
      </c>
      <c r="F186" s="10" t="n">
        <f aca="false">IF(B186&gt;0,MAX(B186-D186-E186,0),0)</f>
        <v>35104.12</v>
      </c>
    </row>
    <row r="187" customFormat="false" ht="15" hidden="false" customHeight="false" outlineLevel="0" collapsed="false">
      <c r="A187" s="9" t="n">
        <v>174</v>
      </c>
      <c r="B187" s="10" t="n">
        <f aca="false">IF(F186&gt;0,F186,0)</f>
        <v>35104.12</v>
      </c>
      <c r="C187" s="10" t="n">
        <f aca="false">IF(B187&gt;0,ROUND(B187*B$5/100/12,2),0)</f>
        <v>102.39</v>
      </c>
      <c r="D187" s="10" t="n">
        <f aca="false">IF(B187&gt;0,MIN(B$10-C187,B187),0)</f>
        <v>814.28</v>
      </c>
      <c r="E187" s="10" t="n">
        <f aca="false">IF(AND(MOD(A187,12)=0,B187-D187&gt;0),MIN(B$7,B187-D187),0)</f>
        <v>0</v>
      </c>
      <c r="F187" s="10" t="n">
        <f aca="false">IF(B187&gt;0,MAX(B187-D187-E187,0),0)</f>
        <v>34289.84</v>
      </c>
    </row>
    <row r="188" customFormat="false" ht="15" hidden="false" customHeight="false" outlineLevel="0" collapsed="false">
      <c r="A188" s="9" t="n">
        <v>175</v>
      </c>
      <c r="B188" s="10" t="n">
        <f aca="false">IF(F187&gt;0,F187,0)</f>
        <v>34289.84</v>
      </c>
      <c r="C188" s="10" t="n">
        <f aca="false">IF(B188&gt;0,ROUND(B188*B$5/100/12,2),0)</f>
        <v>100.01</v>
      </c>
      <c r="D188" s="10" t="n">
        <f aca="false">IF(B188&gt;0,MIN(B$10-C188,B188),0)</f>
        <v>816.66</v>
      </c>
      <c r="E188" s="10" t="n">
        <f aca="false">IF(AND(MOD(A188,12)=0,B188-D188&gt;0),MIN(B$7,B188-D188),0)</f>
        <v>0</v>
      </c>
      <c r="F188" s="10" t="n">
        <f aca="false">IF(B188&gt;0,MAX(B188-D188-E188,0),0)</f>
        <v>33473.18</v>
      </c>
    </row>
    <row r="189" customFormat="false" ht="15" hidden="false" customHeight="false" outlineLevel="0" collapsed="false">
      <c r="A189" s="9" t="n">
        <v>176</v>
      </c>
      <c r="B189" s="10" t="n">
        <f aca="false">IF(F188&gt;0,F188,0)</f>
        <v>33473.18</v>
      </c>
      <c r="C189" s="10" t="n">
        <f aca="false">IF(B189&gt;0,ROUND(B189*B$5/100/12,2),0)</f>
        <v>97.63</v>
      </c>
      <c r="D189" s="10" t="n">
        <f aca="false">IF(B189&gt;0,MIN(B$10-C189,B189),0)</f>
        <v>819.04</v>
      </c>
      <c r="E189" s="10" t="n">
        <f aca="false">IF(AND(MOD(A189,12)=0,B189-D189&gt;0),MIN(B$7,B189-D189),0)</f>
        <v>0</v>
      </c>
      <c r="F189" s="10" t="n">
        <f aca="false">IF(B189&gt;0,MAX(B189-D189-E189,0),0)</f>
        <v>32654.14</v>
      </c>
    </row>
    <row r="190" customFormat="false" ht="15" hidden="false" customHeight="false" outlineLevel="0" collapsed="false">
      <c r="A190" s="9" t="n">
        <v>177</v>
      </c>
      <c r="B190" s="10" t="n">
        <f aca="false">IF(F189&gt;0,F189,0)</f>
        <v>32654.14</v>
      </c>
      <c r="C190" s="10" t="n">
        <f aca="false">IF(B190&gt;0,ROUND(B190*B$5/100/12,2),0)</f>
        <v>95.24</v>
      </c>
      <c r="D190" s="10" t="n">
        <f aca="false">IF(B190&gt;0,MIN(B$10-C190,B190),0)</f>
        <v>821.43</v>
      </c>
      <c r="E190" s="10" t="n">
        <f aca="false">IF(AND(MOD(A190,12)=0,B190-D190&gt;0),MIN(B$7,B190-D190),0)</f>
        <v>0</v>
      </c>
      <c r="F190" s="10" t="n">
        <f aca="false">IF(B190&gt;0,MAX(B190-D190-E190,0),0)</f>
        <v>31832.71</v>
      </c>
    </row>
    <row r="191" customFormat="false" ht="15" hidden="false" customHeight="false" outlineLevel="0" collapsed="false">
      <c r="A191" s="9" t="n">
        <v>178</v>
      </c>
      <c r="B191" s="10" t="n">
        <f aca="false">IF(F190&gt;0,F190,0)</f>
        <v>31832.71</v>
      </c>
      <c r="C191" s="10" t="n">
        <f aca="false">IF(B191&gt;0,ROUND(B191*B$5/100/12,2),0)</f>
        <v>92.85</v>
      </c>
      <c r="D191" s="10" t="n">
        <f aca="false">IF(B191&gt;0,MIN(B$10-C191,B191),0)</f>
        <v>823.82</v>
      </c>
      <c r="E191" s="10" t="n">
        <f aca="false">IF(AND(MOD(A191,12)=0,B191-D191&gt;0),MIN(B$7,B191-D191),0)</f>
        <v>0</v>
      </c>
      <c r="F191" s="10" t="n">
        <f aca="false">IF(B191&gt;0,MAX(B191-D191-E191,0),0)</f>
        <v>31008.89</v>
      </c>
    </row>
    <row r="192" customFormat="false" ht="15" hidden="false" customHeight="false" outlineLevel="0" collapsed="false">
      <c r="A192" s="9" t="n">
        <v>179</v>
      </c>
      <c r="B192" s="10" t="n">
        <f aca="false">IF(F191&gt;0,F191,0)</f>
        <v>31008.89</v>
      </c>
      <c r="C192" s="10" t="n">
        <f aca="false">IF(B192&gt;0,ROUND(B192*B$5/100/12,2),0)</f>
        <v>90.44</v>
      </c>
      <c r="D192" s="10" t="n">
        <f aca="false">IF(B192&gt;0,MIN(B$10-C192,B192),0)</f>
        <v>826.23</v>
      </c>
      <c r="E192" s="10" t="n">
        <f aca="false">IF(AND(MOD(A192,12)=0,B192-D192&gt;0),MIN(B$7,B192-D192),0)</f>
        <v>0</v>
      </c>
      <c r="F192" s="10" t="n">
        <f aca="false">IF(B192&gt;0,MAX(B192-D192-E192,0),0)</f>
        <v>30182.66</v>
      </c>
    </row>
    <row r="193" customFormat="false" ht="15" hidden="false" customHeight="false" outlineLevel="0" collapsed="false">
      <c r="A193" s="9" t="n">
        <v>180</v>
      </c>
      <c r="B193" s="10" t="n">
        <f aca="false">IF(F192&gt;0,F192,0)</f>
        <v>30182.66</v>
      </c>
      <c r="C193" s="10" t="n">
        <f aca="false">IF(B193&gt;0,ROUND(B193*B$5/100/12,2),0)</f>
        <v>88.03</v>
      </c>
      <c r="D193" s="10" t="n">
        <f aca="false">IF(B193&gt;0,MIN(B$10-C193,B193),0)</f>
        <v>828.64</v>
      </c>
      <c r="E193" s="10" t="n">
        <f aca="false">IF(AND(MOD(A193,12)=0,B193-D193&gt;0),MIN(B$7,B193-D193),0)</f>
        <v>5000</v>
      </c>
      <c r="F193" s="10" t="n">
        <f aca="false">IF(B193&gt;0,MAX(B193-D193-E193,0),0)</f>
        <v>24354.02</v>
      </c>
    </row>
    <row r="194" customFormat="false" ht="15" hidden="false" customHeight="false" outlineLevel="0" collapsed="false">
      <c r="A194" s="9" t="n">
        <v>181</v>
      </c>
      <c r="B194" s="10" t="n">
        <f aca="false">IF(F193&gt;0,F193,0)</f>
        <v>24354.02</v>
      </c>
      <c r="C194" s="10" t="n">
        <f aca="false">IF(B194&gt;0,ROUND(B194*B$5/100/12,2),0)</f>
        <v>71.03</v>
      </c>
      <c r="D194" s="10" t="n">
        <f aca="false">IF(B194&gt;0,MIN(B$10-C194,B194),0)</f>
        <v>845.64</v>
      </c>
      <c r="E194" s="10" t="n">
        <f aca="false">IF(AND(MOD(A194,12)=0,B194-D194&gt;0),MIN(B$7,B194-D194),0)</f>
        <v>0</v>
      </c>
      <c r="F194" s="10" t="n">
        <f aca="false">IF(B194&gt;0,MAX(B194-D194-E194,0),0)</f>
        <v>23508.38</v>
      </c>
    </row>
    <row r="195" customFormat="false" ht="15" hidden="false" customHeight="false" outlineLevel="0" collapsed="false">
      <c r="A195" s="9" t="n">
        <v>182</v>
      </c>
      <c r="B195" s="10" t="n">
        <f aca="false">IF(F194&gt;0,F194,0)</f>
        <v>23508.38</v>
      </c>
      <c r="C195" s="10" t="n">
        <f aca="false">IF(B195&gt;0,ROUND(B195*B$5/100/12,2),0)</f>
        <v>68.57</v>
      </c>
      <c r="D195" s="10" t="n">
        <f aca="false">IF(B195&gt;0,MIN(B$10-C195,B195),0)</f>
        <v>848.1</v>
      </c>
      <c r="E195" s="10" t="n">
        <f aca="false">IF(AND(MOD(A195,12)=0,B195-D195&gt;0),MIN(B$7,B195-D195),0)</f>
        <v>0</v>
      </c>
      <c r="F195" s="10" t="n">
        <f aca="false">IF(B195&gt;0,MAX(B195-D195-E195,0),0)</f>
        <v>22660.28</v>
      </c>
    </row>
    <row r="196" customFormat="false" ht="15" hidden="false" customHeight="false" outlineLevel="0" collapsed="false">
      <c r="A196" s="9" t="n">
        <v>183</v>
      </c>
      <c r="B196" s="10" t="n">
        <f aca="false">IF(F195&gt;0,F195,0)</f>
        <v>22660.28</v>
      </c>
      <c r="C196" s="10" t="n">
        <f aca="false">IF(B196&gt;0,ROUND(B196*B$5/100/12,2),0)</f>
        <v>66.09</v>
      </c>
      <c r="D196" s="10" t="n">
        <f aca="false">IF(B196&gt;0,MIN(B$10-C196,B196),0)</f>
        <v>850.58</v>
      </c>
      <c r="E196" s="10" t="n">
        <f aca="false">IF(AND(MOD(A196,12)=0,B196-D196&gt;0),MIN(B$7,B196-D196),0)</f>
        <v>0</v>
      </c>
      <c r="F196" s="10" t="n">
        <f aca="false">IF(B196&gt;0,MAX(B196-D196-E196,0),0)</f>
        <v>21809.7</v>
      </c>
    </row>
    <row r="197" customFormat="false" ht="15" hidden="false" customHeight="false" outlineLevel="0" collapsed="false">
      <c r="A197" s="9" t="n">
        <v>184</v>
      </c>
      <c r="B197" s="10" t="n">
        <f aca="false">IF(F196&gt;0,F196,0)</f>
        <v>21809.7</v>
      </c>
      <c r="C197" s="10" t="n">
        <f aca="false">IF(B197&gt;0,ROUND(B197*B$5/100/12,2),0)</f>
        <v>63.61</v>
      </c>
      <c r="D197" s="10" t="n">
        <f aca="false">IF(B197&gt;0,MIN(B$10-C197,B197),0)</f>
        <v>853.06</v>
      </c>
      <c r="E197" s="10" t="n">
        <f aca="false">IF(AND(MOD(A197,12)=0,B197-D197&gt;0),MIN(B$7,B197-D197),0)</f>
        <v>0</v>
      </c>
      <c r="F197" s="10" t="n">
        <f aca="false">IF(B197&gt;0,MAX(B197-D197-E197,0),0)</f>
        <v>20956.64</v>
      </c>
    </row>
    <row r="198" customFormat="false" ht="15" hidden="false" customHeight="false" outlineLevel="0" collapsed="false">
      <c r="A198" s="9" t="n">
        <v>185</v>
      </c>
      <c r="B198" s="10" t="n">
        <f aca="false">IF(F197&gt;0,F197,0)</f>
        <v>20956.64</v>
      </c>
      <c r="C198" s="10" t="n">
        <f aca="false">IF(B198&gt;0,ROUND(B198*B$5/100/12,2),0)</f>
        <v>61.12</v>
      </c>
      <c r="D198" s="10" t="n">
        <f aca="false">IF(B198&gt;0,MIN(B$10-C198,B198),0)</f>
        <v>855.55</v>
      </c>
      <c r="E198" s="10" t="n">
        <f aca="false">IF(AND(MOD(A198,12)=0,B198-D198&gt;0),MIN(B$7,B198-D198),0)</f>
        <v>0</v>
      </c>
      <c r="F198" s="10" t="n">
        <f aca="false">IF(B198&gt;0,MAX(B198-D198-E198,0),0)</f>
        <v>20101.09</v>
      </c>
    </row>
    <row r="199" customFormat="false" ht="15" hidden="false" customHeight="false" outlineLevel="0" collapsed="false">
      <c r="A199" s="9" t="n">
        <v>186</v>
      </c>
      <c r="B199" s="10" t="n">
        <f aca="false">IF(F198&gt;0,F198,0)</f>
        <v>20101.09</v>
      </c>
      <c r="C199" s="10" t="n">
        <f aca="false">IF(B199&gt;0,ROUND(B199*B$5/100/12,2),0)</f>
        <v>58.63</v>
      </c>
      <c r="D199" s="10" t="n">
        <f aca="false">IF(B199&gt;0,MIN(B$10-C199,B199),0)</f>
        <v>858.04</v>
      </c>
      <c r="E199" s="10" t="n">
        <f aca="false">IF(AND(MOD(A199,12)=0,B199-D199&gt;0),MIN(B$7,B199-D199),0)</f>
        <v>0</v>
      </c>
      <c r="F199" s="10" t="n">
        <f aca="false">IF(B199&gt;0,MAX(B199-D199-E199,0),0)</f>
        <v>19243.05</v>
      </c>
    </row>
    <row r="200" customFormat="false" ht="15" hidden="false" customHeight="false" outlineLevel="0" collapsed="false">
      <c r="A200" s="9" t="n">
        <v>187</v>
      </c>
      <c r="B200" s="10" t="n">
        <f aca="false">IF(F199&gt;0,F199,0)</f>
        <v>19243.05</v>
      </c>
      <c r="C200" s="10" t="n">
        <f aca="false">IF(B200&gt;0,ROUND(B200*B$5/100/12,2),0)</f>
        <v>56.13</v>
      </c>
      <c r="D200" s="10" t="n">
        <f aca="false">IF(B200&gt;0,MIN(B$10-C200,B200),0)</f>
        <v>860.54</v>
      </c>
      <c r="E200" s="10" t="n">
        <f aca="false">IF(AND(MOD(A200,12)=0,B200-D200&gt;0),MIN(B$7,B200-D200),0)</f>
        <v>0</v>
      </c>
      <c r="F200" s="10" t="n">
        <f aca="false">IF(B200&gt;0,MAX(B200-D200-E200,0),0)</f>
        <v>18382.51</v>
      </c>
    </row>
    <row r="201" customFormat="false" ht="15" hidden="false" customHeight="false" outlineLevel="0" collapsed="false">
      <c r="A201" s="9" t="n">
        <v>188</v>
      </c>
      <c r="B201" s="10" t="n">
        <f aca="false">IF(F200&gt;0,F200,0)</f>
        <v>18382.51</v>
      </c>
      <c r="C201" s="10" t="n">
        <f aca="false">IF(B201&gt;0,ROUND(B201*B$5/100/12,2),0)</f>
        <v>53.62</v>
      </c>
      <c r="D201" s="10" t="n">
        <f aca="false">IF(B201&gt;0,MIN(B$10-C201,B201),0)</f>
        <v>863.05</v>
      </c>
      <c r="E201" s="10" t="n">
        <f aca="false">IF(AND(MOD(A201,12)=0,B201-D201&gt;0),MIN(B$7,B201-D201),0)</f>
        <v>0</v>
      </c>
      <c r="F201" s="10" t="n">
        <f aca="false">IF(B201&gt;0,MAX(B201-D201-E201,0),0)</f>
        <v>17519.46</v>
      </c>
    </row>
    <row r="202" customFormat="false" ht="15" hidden="false" customHeight="false" outlineLevel="0" collapsed="false">
      <c r="A202" s="9" t="n">
        <v>189</v>
      </c>
      <c r="B202" s="10" t="n">
        <f aca="false">IF(F201&gt;0,F201,0)</f>
        <v>17519.46</v>
      </c>
      <c r="C202" s="10" t="n">
        <f aca="false">IF(B202&gt;0,ROUND(B202*B$5/100/12,2),0)</f>
        <v>51.1</v>
      </c>
      <c r="D202" s="10" t="n">
        <f aca="false">IF(B202&gt;0,MIN(B$10-C202,B202),0)</f>
        <v>865.57</v>
      </c>
      <c r="E202" s="10" t="n">
        <f aca="false">IF(AND(MOD(A202,12)=0,B202-D202&gt;0),MIN(B$7,B202-D202),0)</f>
        <v>0</v>
      </c>
      <c r="F202" s="10" t="n">
        <f aca="false">IF(B202&gt;0,MAX(B202-D202-E202,0),0)</f>
        <v>16653.89</v>
      </c>
    </row>
    <row r="203" customFormat="false" ht="15" hidden="false" customHeight="false" outlineLevel="0" collapsed="false">
      <c r="A203" s="9" t="n">
        <v>190</v>
      </c>
      <c r="B203" s="10" t="n">
        <f aca="false">IF(F202&gt;0,F202,0)</f>
        <v>16653.89</v>
      </c>
      <c r="C203" s="10" t="n">
        <f aca="false">IF(B203&gt;0,ROUND(B203*B$5/100/12,2),0)</f>
        <v>48.57</v>
      </c>
      <c r="D203" s="10" t="n">
        <f aca="false">IF(B203&gt;0,MIN(B$10-C203,B203),0)</f>
        <v>868.1</v>
      </c>
      <c r="E203" s="10" t="n">
        <f aca="false">IF(AND(MOD(A203,12)=0,B203-D203&gt;0),MIN(B$7,B203-D203),0)</f>
        <v>0</v>
      </c>
      <c r="F203" s="10" t="n">
        <f aca="false">IF(B203&gt;0,MAX(B203-D203-E203,0),0)</f>
        <v>15785.79</v>
      </c>
    </row>
    <row r="204" customFormat="false" ht="15" hidden="false" customHeight="false" outlineLevel="0" collapsed="false">
      <c r="A204" s="9" t="n">
        <v>191</v>
      </c>
      <c r="B204" s="10" t="n">
        <f aca="false">IF(F203&gt;0,F203,0)</f>
        <v>15785.79</v>
      </c>
      <c r="C204" s="10" t="n">
        <f aca="false">IF(B204&gt;0,ROUND(B204*B$5/100/12,2),0)</f>
        <v>46.04</v>
      </c>
      <c r="D204" s="10" t="n">
        <f aca="false">IF(B204&gt;0,MIN(B$10-C204,B204),0)</f>
        <v>870.63</v>
      </c>
      <c r="E204" s="10" t="n">
        <f aca="false">IF(AND(MOD(A204,12)=0,B204-D204&gt;0),MIN(B$7,B204-D204),0)</f>
        <v>0</v>
      </c>
      <c r="F204" s="10" t="n">
        <f aca="false">IF(B204&gt;0,MAX(B204-D204-E204,0),0)</f>
        <v>14915.16</v>
      </c>
    </row>
    <row r="205" customFormat="false" ht="15" hidden="false" customHeight="false" outlineLevel="0" collapsed="false">
      <c r="A205" s="9" t="n">
        <v>192</v>
      </c>
      <c r="B205" s="10" t="n">
        <f aca="false">IF(F204&gt;0,F204,0)</f>
        <v>14915.16</v>
      </c>
      <c r="C205" s="10" t="n">
        <f aca="false">IF(B205&gt;0,ROUND(B205*B$5/100/12,2),0)</f>
        <v>43.5</v>
      </c>
      <c r="D205" s="10" t="n">
        <f aca="false">IF(B205&gt;0,MIN(B$10-C205,B205),0)</f>
        <v>873.17</v>
      </c>
      <c r="E205" s="10" t="n">
        <f aca="false">IF(AND(MOD(A205,12)=0,B205-D205&gt;0),MIN(B$7,B205-D205),0)</f>
        <v>5000</v>
      </c>
      <c r="F205" s="10" t="n">
        <f aca="false">IF(B205&gt;0,MAX(B205-D205-E205,0),0)</f>
        <v>9041.98999999999</v>
      </c>
    </row>
    <row r="206" customFormat="false" ht="15" hidden="false" customHeight="false" outlineLevel="0" collapsed="false">
      <c r="A206" s="9" t="n">
        <v>193</v>
      </c>
      <c r="B206" s="10" t="n">
        <f aca="false">IF(F205&gt;0,F205,0)</f>
        <v>9041.98999999999</v>
      </c>
      <c r="C206" s="10" t="n">
        <f aca="false">IF(B206&gt;0,ROUND(B206*B$5/100/12,2),0)</f>
        <v>26.37</v>
      </c>
      <c r="D206" s="10" t="n">
        <f aca="false">IF(B206&gt;0,MIN(B$10-C206,B206),0)</f>
        <v>890.3</v>
      </c>
      <c r="E206" s="10" t="n">
        <f aca="false">IF(AND(MOD(A206,12)=0,B206-D206&gt;0),MIN(B$7,B206-D206),0)</f>
        <v>0</v>
      </c>
      <c r="F206" s="10" t="n">
        <f aca="false">IF(B206&gt;0,MAX(B206-D206-E206,0),0)</f>
        <v>8151.68999999999</v>
      </c>
    </row>
    <row r="207" customFormat="false" ht="15" hidden="false" customHeight="false" outlineLevel="0" collapsed="false">
      <c r="A207" s="9" t="n">
        <v>194</v>
      </c>
      <c r="B207" s="10" t="n">
        <f aca="false">IF(F206&gt;0,F206,0)</f>
        <v>8151.68999999999</v>
      </c>
      <c r="C207" s="10" t="n">
        <f aca="false">IF(B207&gt;0,ROUND(B207*B$5/100/12,2),0)</f>
        <v>23.78</v>
      </c>
      <c r="D207" s="10" t="n">
        <f aca="false">IF(B207&gt;0,MIN(B$10-C207,B207),0)</f>
        <v>892.89</v>
      </c>
      <c r="E207" s="10" t="n">
        <f aca="false">IF(AND(MOD(A207,12)=0,B207-D207&gt;0),MIN(B$7,B207-D207),0)</f>
        <v>0</v>
      </c>
      <c r="F207" s="10" t="n">
        <f aca="false">IF(B207&gt;0,MAX(B207-D207-E207,0),0)</f>
        <v>7258.79999999999</v>
      </c>
    </row>
    <row r="208" customFormat="false" ht="15" hidden="false" customHeight="false" outlineLevel="0" collapsed="false">
      <c r="A208" s="9" t="n">
        <v>195</v>
      </c>
      <c r="B208" s="10" t="n">
        <f aca="false">IF(F207&gt;0,F207,0)</f>
        <v>7258.79999999999</v>
      </c>
      <c r="C208" s="10" t="n">
        <f aca="false">IF(B208&gt;0,ROUND(B208*B$5/100/12,2),0)</f>
        <v>21.17</v>
      </c>
      <c r="D208" s="10" t="n">
        <f aca="false">IF(B208&gt;0,MIN(B$10-C208,B208),0)</f>
        <v>895.5</v>
      </c>
      <c r="E208" s="10" t="n">
        <f aca="false">IF(AND(MOD(A208,12)=0,B208-D208&gt;0),MIN(B$7,B208-D208),0)</f>
        <v>0</v>
      </c>
      <c r="F208" s="10" t="n">
        <f aca="false">IF(B208&gt;0,MAX(B208-D208-E208,0),0)</f>
        <v>6363.29999999999</v>
      </c>
    </row>
    <row r="209" customFormat="false" ht="15" hidden="false" customHeight="false" outlineLevel="0" collapsed="false">
      <c r="A209" s="9" t="n">
        <v>196</v>
      </c>
      <c r="B209" s="10" t="n">
        <f aca="false">IF(F208&gt;0,F208,0)</f>
        <v>6363.29999999999</v>
      </c>
      <c r="C209" s="10" t="n">
        <f aca="false">IF(B209&gt;0,ROUND(B209*B$5/100/12,2),0)</f>
        <v>18.56</v>
      </c>
      <c r="D209" s="10" t="n">
        <f aca="false">IF(B209&gt;0,MIN(B$10-C209,B209),0)</f>
        <v>898.11</v>
      </c>
      <c r="E209" s="10" t="n">
        <f aca="false">IF(AND(MOD(A209,12)=0,B209-D209&gt;0),MIN(B$7,B209-D209),0)</f>
        <v>0</v>
      </c>
      <c r="F209" s="10" t="n">
        <f aca="false">IF(B209&gt;0,MAX(B209-D209-E209,0),0)</f>
        <v>5465.18999999999</v>
      </c>
    </row>
    <row r="210" customFormat="false" ht="15" hidden="false" customHeight="false" outlineLevel="0" collapsed="false">
      <c r="A210" s="9" t="n">
        <v>197</v>
      </c>
      <c r="B210" s="10" t="n">
        <f aca="false">IF(F209&gt;0,F209,0)</f>
        <v>5465.18999999999</v>
      </c>
      <c r="C210" s="10" t="n">
        <f aca="false">IF(B210&gt;0,ROUND(B210*B$5/100/12,2),0)</f>
        <v>15.94</v>
      </c>
      <c r="D210" s="10" t="n">
        <f aca="false">IF(B210&gt;0,MIN(B$10-C210,B210),0)</f>
        <v>900.73</v>
      </c>
      <c r="E210" s="10" t="n">
        <f aca="false">IF(AND(MOD(A210,12)=0,B210-D210&gt;0),MIN(B$7,B210-D210),0)</f>
        <v>0</v>
      </c>
      <c r="F210" s="10" t="n">
        <f aca="false">IF(B210&gt;0,MAX(B210-D210-E210,0),0)</f>
        <v>4564.45999999999</v>
      </c>
    </row>
    <row r="211" customFormat="false" ht="15" hidden="false" customHeight="false" outlineLevel="0" collapsed="false">
      <c r="A211" s="9" t="n">
        <v>198</v>
      </c>
      <c r="B211" s="10" t="n">
        <f aca="false">IF(F210&gt;0,F210,0)</f>
        <v>4564.45999999999</v>
      </c>
      <c r="C211" s="10" t="n">
        <f aca="false">IF(B211&gt;0,ROUND(B211*B$5/100/12,2),0)</f>
        <v>13.31</v>
      </c>
      <c r="D211" s="10" t="n">
        <f aca="false">IF(B211&gt;0,MIN(B$10-C211,B211),0)</f>
        <v>903.36</v>
      </c>
      <c r="E211" s="10" t="n">
        <f aca="false">IF(AND(MOD(A211,12)=0,B211-D211&gt;0),MIN(B$7,B211-D211),0)</f>
        <v>0</v>
      </c>
      <c r="F211" s="10" t="n">
        <f aca="false">IF(B211&gt;0,MAX(B211-D211-E211,0),0)</f>
        <v>3661.09999999999</v>
      </c>
    </row>
    <row r="212" customFormat="false" ht="15" hidden="false" customHeight="false" outlineLevel="0" collapsed="false">
      <c r="A212" s="9" t="n">
        <v>199</v>
      </c>
      <c r="B212" s="10" t="n">
        <f aca="false">IF(F211&gt;0,F211,0)</f>
        <v>3661.09999999999</v>
      </c>
      <c r="C212" s="10" t="n">
        <f aca="false">IF(B212&gt;0,ROUND(B212*B$5/100/12,2),0)</f>
        <v>10.68</v>
      </c>
      <c r="D212" s="10" t="n">
        <f aca="false">IF(B212&gt;0,MIN(B$10-C212,B212),0)</f>
        <v>905.99</v>
      </c>
      <c r="E212" s="10" t="n">
        <f aca="false">IF(AND(MOD(A212,12)=0,B212-D212&gt;0),MIN(B$7,B212-D212),0)</f>
        <v>0</v>
      </c>
      <c r="F212" s="10" t="n">
        <f aca="false">IF(B212&gt;0,MAX(B212-D212-E212,0),0)</f>
        <v>2755.10999999999</v>
      </c>
    </row>
    <row r="213" customFormat="false" ht="15" hidden="false" customHeight="false" outlineLevel="0" collapsed="false">
      <c r="A213" s="9" t="n">
        <v>200</v>
      </c>
      <c r="B213" s="10" t="n">
        <f aca="false">IF(F212&gt;0,F212,0)</f>
        <v>2755.10999999999</v>
      </c>
      <c r="C213" s="10" t="n">
        <f aca="false">IF(B213&gt;0,ROUND(B213*B$5/100/12,2),0)</f>
        <v>8.04</v>
      </c>
      <c r="D213" s="10" t="n">
        <f aca="false">IF(B213&gt;0,MIN(B$10-C213,B213),0)</f>
        <v>908.63</v>
      </c>
      <c r="E213" s="10" t="n">
        <f aca="false">IF(AND(MOD(A213,12)=0,B213-D213&gt;0),MIN(B$7,B213-D213),0)</f>
        <v>0</v>
      </c>
      <c r="F213" s="10" t="n">
        <f aca="false">IF(B213&gt;0,MAX(B213-D213-E213,0),0)</f>
        <v>1846.47999999999</v>
      </c>
    </row>
    <row r="214" customFormat="false" ht="15" hidden="false" customHeight="false" outlineLevel="0" collapsed="false">
      <c r="A214" s="9" t="n">
        <v>201</v>
      </c>
      <c r="B214" s="10" t="n">
        <f aca="false">IF(F213&gt;0,F213,0)</f>
        <v>1846.47999999999</v>
      </c>
      <c r="C214" s="10" t="n">
        <f aca="false">IF(B214&gt;0,ROUND(B214*B$5/100/12,2),0)</f>
        <v>5.39</v>
      </c>
      <c r="D214" s="10" t="n">
        <f aca="false">IF(B214&gt;0,MIN(B$10-C214,B214),0)</f>
        <v>911.28</v>
      </c>
      <c r="E214" s="10" t="n">
        <f aca="false">IF(AND(MOD(A214,12)=0,B214-D214&gt;0),MIN(B$7,B214-D214),0)</f>
        <v>0</v>
      </c>
      <c r="F214" s="10" t="n">
        <f aca="false">IF(B214&gt;0,MAX(B214-D214-E214,0),0)</f>
        <v>935.199999999989</v>
      </c>
    </row>
    <row r="215" customFormat="false" ht="15" hidden="false" customHeight="false" outlineLevel="0" collapsed="false">
      <c r="A215" s="9" t="n">
        <v>202</v>
      </c>
      <c r="B215" s="10" t="n">
        <f aca="false">IF(F214&gt;0,F214,0)</f>
        <v>935.199999999989</v>
      </c>
      <c r="C215" s="10" t="n">
        <f aca="false">IF(B215&gt;0,ROUND(B215*B$5/100/12,2),0)</f>
        <v>2.73</v>
      </c>
      <c r="D215" s="10" t="n">
        <f aca="false">IF(B215&gt;0,MIN(B$10-C215,B215),0)</f>
        <v>913.94</v>
      </c>
      <c r="E215" s="10" t="n">
        <f aca="false">IF(AND(MOD(A215,12)=0,B215-D215&gt;0),MIN(B$7,B215-D215),0)</f>
        <v>0</v>
      </c>
      <c r="F215" s="10" t="n">
        <f aca="false">IF(B215&gt;0,MAX(B215-D215-E215,0),0)</f>
        <v>21.2599999999887</v>
      </c>
    </row>
    <row r="216" customFormat="false" ht="15" hidden="false" customHeight="false" outlineLevel="0" collapsed="false">
      <c r="A216" s="9" t="n">
        <v>203</v>
      </c>
      <c r="B216" s="10" t="n">
        <f aca="false">IF(F215&gt;0,F215,0)</f>
        <v>21.2599999999887</v>
      </c>
      <c r="C216" s="10" t="n">
        <f aca="false">IF(B216&gt;0,ROUND(B216*B$5/100/12,2),0)</f>
        <v>0.06</v>
      </c>
      <c r="D216" s="10" t="n">
        <f aca="false">IF(B216&gt;0,MIN(B$10-C216,B216),0)</f>
        <v>21.2599999999887</v>
      </c>
      <c r="E216" s="10" t="n">
        <f aca="false">IF(AND(MOD(A216,12)=0,B216-D216&gt;0),MIN(B$7,B216-D216),0)</f>
        <v>0</v>
      </c>
      <c r="F216" s="10" t="n">
        <f aca="false">IF(B216&gt;0,MAX(B216-D216-E216,0),0)</f>
        <v>0</v>
      </c>
    </row>
    <row r="217" customFormat="false" ht="15" hidden="false" customHeight="false" outlineLevel="0" collapsed="false">
      <c r="A217" s="9" t="n">
        <v>204</v>
      </c>
      <c r="B217" s="10" t="n">
        <f aca="false">IF(F216&gt;0,F216,0)</f>
        <v>0</v>
      </c>
      <c r="C217" s="10" t="n">
        <f aca="false">IF(B217&gt;0,ROUND(B217*B$5/100/12,2),0)</f>
        <v>0</v>
      </c>
      <c r="D217" s="10" t="n">
        <f aca="false">IF(B217&gt;0,MIN(B$10-C217,B217),0)</f>
        <v>0</v>
      </c>
      <c r="E217" s="10" t="n">
        <f aca="false">IF(AND(MOD(A217,12)=0,B217-D217&gt;0),MIN(B$7,B217-D217),0)</f>
        <v>0</v>
      </c>
      <c r="F217" s="10" t="n">
        <f aca="false">IF(B217&gt;0,MAX(B217-D217-E217,0),0)</f>
        <v>0</v>
      </c>
    </row>
    <row r="218" customFormat="false" ht="15" hidden="false" customHeight="false" outlineLevel="0" collapsed="false">
      <c r="A218" s="9" t="n">
        <v>205</v>
      </c>
      <c r="B218" s="10" t="n">
        <f aca="false">IF(F217&gt;0,F217,0)</f>
        <v>0</v>
      </c>
      <c r="C218" s="10" t="n">
        <f aca="false">IF(B218&gt;0,ROUND(B218*B$5/100/12,2),0)</f>
        <v>0</v>
      </c>
      <c r="D218" s="10" t="n">
        <f aca="false">IF(B218&gt;0,MIN(B$10-C218,B218),0)</f>
        <v>0</v>
      </c>
      <c r="E218" s="10" t="n">
        <f aca="false">IF(AND(MOD(A218,12)=0,B218-D218&gt;0),MIN(B$7,B218-D218),0)</f>
        <v>0</v>
      </c>
      <c r="F218" s="10" t="n">
        <f aca="false">IF(B218&gt;0,MAX(B218-D218-E218,0),0)</f>
        <v>0</v>
      </c>
    </row>
    <row r="219" customFormat="false" ht="15" hidden="false" customHeight="false" outlineLevel="0" collapsed="false">
      <c r="A219" s="9" t="n">
        <v>206</v>
      </c>
      <c r="B219" s="10" t="n">
        <f aca="false">IF(F218&gt;0,F218,0)</f>
        <v>0</v>
      </c>
      <c r="C219" s="10" t="n">
        <f aca="false">IF(B219&gt;0,ROUND(B219*B$5/100/12,2),0)</f>
        <v>0</v>
      </c>
      <c r="D219" s="10" t="n">
        <f aca="false">IF(B219&gt;0,MIN(B$10-C219,B219),0)</f>
        <v>0</v>
      </c>
      <c r="E219" s="10" t="n">
        <f aca="false">IF(AND(MOD(A219,12)=0,B219-D219&gt;0),MIN(B$7,B219-D219),0)</f>
        <v>0</v>
      </c>
      <c r="F219" s="10" t="n">
        <f aca="false">IF(B219&gt;0,MAX(B219-D219-E219,0),0)</f>
        <v>0</v>
      </c>
    </row>
    <row r="220" customFormat="false" ht="15" hidden="false" customHeight="false" outlineLevel="0" collapsed="false">
      <c r="A220" s="9" t="n">
        <v>207</v>
      </c>
      <c r="B220" s="10" t="n">
        <f aca="false">IF(F219&gt;0,F219,0)</f>
        <v>0</v>
      </c>
      <c r="C220" s="10" t="n">
        <f aca="false">IF(B220&gt;0,ROUND(B220*B$5/100/12,2),0)</f>
        <v>0</v>
      </c>
      <c r="D220" s="10" t="n">
        <f aca="false">IF(B220&gt;0,MIN(B$10-C220,B220),0)</f>
        <v>0</v>
      </c>
      <c r="E220" s="10" t="n">
        <f aca="false">IF(AND(MOD(A220,12)=0,B220-D220&gt;0),MIN(B$7,B220-D220),0)</f>
        <v>0</v>
      </c>
      <c r="F220" s="10" t="n">
        <f aca="false">IF(B220&gt;0,MAX(B220-D220-E220,0),0)</f>
        <v>0</v>
      </c>
    </row>
    <row r="221" customFormat="false" ht="15" hidden="false" customHeight="false" outlineLevel="0" collapsed="false">
      <c r="A221" s="9" t="n">
        <v>208</v>
      </c>
      <c r="B221" s="10" t="n">
        <f aca="false">IF(F220&gt;0,F220,0)</f>
        <v>0</v>
      </c>
      <c r="C221" s="10" t="n">
        <f aca="false">IF(B221&gt;0,ROUND(B221*B$5/100/12,2),0)</f>
        <v>0</v>
      </c>
      <c r="D221" s="10" t="n">
        <f aca="false">IF(B221&gt;0,MIN(B$10-C221,B221),0)</f>
        <v>0</v>
      </c>
      <c r="E221" s="10" t="n">
        <f aca="false">IF(AND(MOD(A221,12)=0,B221-D221&gt;0),MIN(B$7,B221-D221),0)</f>
        <v>0</v>
      </c>
      <c r="F221" s="10" t="n">
        <f aca="false">IF(B221&gt;0,MAX(B221-D221-E221,0),0)</f>
        <v>0</v>
      </c>
    </row>
    <row r="222" customFormat="false" ht="15" hidden="false" customHeight="false" outlineLevel="0" collapsed="false">
      <c r="A222" s="9" t="n">
        <v>209</v>
      </c>
      <c r="B222" s="10" t="n">
        <f aca="false">IF(F221&gt;0,F221,0)</f>
        <v>0</v>
      </c>
      <c r="C222" s="10" t="n">
        <f aca="false">IF(B222&gt;0,ROUND(B222*B$5/100/12,2),0)</f>
        <v>0</v>
      </c>
      <c r="D222" s="10" t="n">
        <f aca="false">IF(B222&gt;0,MIN(B$10-C222,B222),0)</f>
        <v>0</v>
      </c>
      <c r="E222" s="10" t="n">
        <f aca="false">IF(AND(MOD(A222,12)=0,B222-D222&gt;0),MIN(B$7,B222-D222),0)</f>
        <v>0</v>
      </c>
      <c r="F222" s="10" t="n">
        <f aca="false">IF(B222&gt;0,MAX(B222-D222-E222,0),0)</f>
        <v>0</v>
      </c>
    </row>
    <row r="223" customFormat="false" ht="15" hidden="false" customHeight="false" outlineLevel="0" collapsed="false">
      <c r="A223" s="9" t="n">
        <v>210</v>
      </c>
      <c r="B223" s="10" t="n">
        <f aca="false">IF(F222&gt;0,F222,0)</f>
        <v>0</v>
      </c>
      <c r="C223" s="10" t="n">
        <f aca="false">IF(B223&gt;0,ROUND(B223*B$5/100/12,2),0)</f>
        <v>0</v>
      </c>
      <c r="D223" s="10" t="n">
        <f aca="false">IF(B223&gt;0,MIN(B$10-C223,B223),0)</f>
        <v>0</v>
      </c>
      <c r="E223" s="10" t="n">
        <f aca="false">IF(AND(MOD(A223,12)=0,B223-D223&gt;0),MIN(B$7,B223-D223),0)</f>
        <v>0</v>
      </c>
      <c r="F223" s="10" t="n">
        <f aca="false">IF(B223&gt;0,MAX(B223-D223-E223,0),0)</f>
        <v>0</v>
      </c>
    </row>
    <row r="224" customFormat="false" ht="15" hidden="false" customHeight="false" outlineLevel="0" collapsed="false">
      <c r="A224" s="9" t="n">
        <v>211</v>
      </c>
      <c r="B224" s="10" t="n">
        <f aca="false">IF(F223&gt;0,F223,0)</f>
        <v>0</v>
      </c>
      <c r="C224" s="10" t="n">
        <f aca="false">IF(B224&gt;0,ROUND(B224*B$5/100/12,2),0)</f>
        <v>0</v>
      </c>
      <c r="D224" s="10" t="n">
        <f aca="false">IF(B224&gt;0,MIN(B$10-C224,B224),0)</f>
        <v>0</v>
      </c>
      <c r="E224" s="10" t="n">
        <f aca="false">IF(AND(MOD(A224,12)=0,B224-D224&gt;0),MIN(B$7,B224-D224),0)</f>
        <v>0</v>
      </c>
      <c r="F224" s="10" t="n">
        <f aca="false">IF(B224&gt;0,MAX(B224-D224-E224,0),0)</f>
        <v>0</v>
      </c>
    </row>
    <row r="225" customFormat="false" ht="15" hidden="false" customHeight="false" outlineLevel="0" collapsed="false">
      <c r="A225" s="9" t="n">
        <v>212</v>
      </c>
      <c r="B225" s="10" t="n">
        <f aca="false">IF(F224&gt;0,F224,0)</f>
        <v>0</v>
      </c>
      <c r="C225" s="10" t="n">
        <f aca="false">IF(B225&gt;0,ROUND(B225*B$5/100/12,2),0)</f>
        <v>0</v>
      </c>
      <c r="D225" s="10" t="n">
        <f aca="false">IF(B225&gt;0,MIN(B$10-C225,B225),0)</f>
        <v>0</v>
      </c>
      <c r="E225" s="10" t="n">
        <f aca="false">IF(AND(MOD(A225,12)=0,B225-D225&gt;0),MIN(B$7,B225-D225),0)</f>
        <v>0</v>
      </c>
      <c r="F225" s="10" t="n">
        <f aca="false">IF(B225&gt;0,MAX(B225-D225-E225,0),0)</f>
        <v>0</v>
      </c>
    </row>
    <row r="226" customFormat="false" ht="15" hidden="false" customHeight="false" outlineLevel="0" collapsed="false">
      <c r="A226" s="9" t="n">
        <v>213</v>
      </c>
      <c r="B226" s="10" t="n">
        <f aca="false">IF(F225&gt;0,F225,0)</f>
        <v>0</v>
      </c>
      <c r="C226" s="10" t="n">
        <f aca="false">IF(B226&gt;0,ROUND(B226*B$5/100/12,2),0)</f>
        <v>0</v>
      </c>
      <c r="D226" s="10" t="n">
        <f aca="false">IF(B226&gt;0,MIN(B$10-C226,B226),0)</f>
        <v>0</v>
      </c>
      <c r="E226" s="10" t="n">
        <f aca="false">IF(AND(MOD(A226,12)=0,B226-D226&gt;0),MIN(B$7,B226-D226),0)</f>
        <v>0</v>
      </c>
      <c r="F226" s="10" t="n">
        <f aca="false">IF(B226&gt;0,MAX(B226-D226-E226,0),0)</f>
        <v>0</v>
      </c>
    </row>
    <row r="227" customFormat="false" ht="15" hidden="false" customHeight="false" outlineLevel="0" collapsed="false">
      <c r="A227" s="9" t="n">
        <v>214</v>
      </c>
      <c r="B227" s="10" t="n">
        <f aca="false">IF(F226&gt;0,F226,0)</f>
        <v>0</v>
      </c>
      <c r="C227" s="10" t="n">
        <f aca="false">IF(B227&gt;0,ROUND(B227*B$5/100/12,2),0)</f>
        <v>0</v>
      </c>
      <c r="D227" s="10" t="n">
        <f aca="false">IF(B227&gt;0,MIN(B$10-C227,B227),0)</f>
        <v>0</v>
      </c>
      <c r="E227" s="10" t="n">
        <f aca="false">IF(AND(MOD(A227,12)=0,B227-D227&gt;0),MIN(B$7,B227-D227),0)</f>
        <v>0</v>
      </c>
      <c r="F227" s="10" t="n">
        <f aca="false">IF(B227&gt;0,MAX(B227-D227-E227,0),0)</f>
        <v>0</v>
      </c>
    </row>
    <row r="228" customFormat="false" ht="15" hidden="false" customHeight="false" outlineLevel="0" collapsed="false">
      <c r="A228" s="9" t="n">
        <v>215</v>
      </c>
      <c r="B228" s="10" t="n">
        <f aca="false">IF(F227&gt;0,F227,0)</f>
        <v>0</v>
      </c>
      <c r="C228" s="10" t="n">
        <f aca="false">IF(B228&gt;0,ROUND(B228*B$5/100/12,2),0)</f>
        <v>0</v>
      </c>
      <c r="D228" s="10" t="n">
        <f aca="false">IF(B228&gt;0,MIN(B$10-C228,B228),0)</f>
        <v>0</v>
      </c>
      <c r="E228" s="10" t="n">
        <f aca="false">IF(AND(MOD(A228,12)=0,B228-D228&gt;0),MIN(B$7,B228-D228),0)</f>
        <v>0</v>
      </c>
      <c r="F228" s="10" t="n">
        <f aca="false">IF(B228&gt;0,MAX(B228-D228-E228,0),0)</f>
        <v>0</v>
      </c>
    </row>
    <row r="229" customFormat="false" ht="15" hidden="false" customHeight="false" outlineLevel="0" collapsed="false">
      <c r="A229" s="9" t="n">
        <v>216</v>
      </c>
      <c r="B229" s="10" t="n">
        <f aca="false">IF(F228&gt;0,F228,0)</f>
        <v>0</v>
      </c>
      <c r="C229" s="10" t="n">
        <f aca="false">IF(B229&gt;0,ROUND(B229*B$5/100/12,2),0)</f>
        <v>0</v>
      </c>
      <c r="D229" s="10" t="n">
        <f aca="false">IF(B229&gt;0,MIN(B$10-C229,B229),0)</f>
        <v>0</v>
      </c>
      <c r="E229" s="10" t="n">
        <f aca="false">IF(AND(MOD(A229,12)=0,B229-D229&gt;0),MIN(B$7,B229-D229),0)</f>
        <v>0</v>
      </c>
      <c r="F229" s="10" t="n">
        <f aca="false">IF(B229&gt;0,MAX(B229-D229-E229,0),0)</f>
        <v>0</v>
      </c>
    </row>
    <row r="230" customFormat="false" ht="15" hidden="false" customHeight="false" outlineLevel="0" collapsed="false">
      <c r="A230" s="9" t="n">
        <v>217</v>
      </c>
      <c r="B230" s="10" t="n">
        <f aca="false">IF(F229&gt;0,F229,0)</f>
        <v>0</v>
      </c>
      <c r="C230" s="10" t="n">
        <f aca="false">IF(B230&gt;0,ROUND(B230*B$5/100/12,2),0)</f>
        <v>0</v>
      </c>
      <c r="D230" s="10" t="n">
        <f aca="false">IF(B230&gt;0,MIN(B$10-C230,B230),0)</f>
        <v>0</v>
      </c>
      <c r="E230" s="10" t="n">
        <f aca="false">IF(AND(MOD(A230,12)=0,B230-D230&gt;0),MIN(B$7,B230-D230),0)</f>
        <v>0</v>
      </c>
      <c r="F230" s="10" t="n">
        <f aca="false">IF(B230&gt;0,MAX(B230-D230-E230,0),0)</f>
        <v>0</v>
      </c>
    </row>
    <row r="231" customFormat="false" ht="15" hidden="false" customHeight="false" outlineLevel="0" collapsed="false">
      <c r="A231" s="9" t="n">
        <v>218</v>
      </c>
      <c r="B231" s="10" t="n">
        <f aca="false">IF(F230&gt;0,F230,0)</f>
        <v>0</v>
      </c>
      <c r="C231" s="10" t="n">
        <f aca="false">IF(B231&gt;0,ROUND(B231*B$5/100/12,2),0)</f>
        <v>0</v>
      </c>
      <c r="D231" s="10" t="n">
        <f aca="false">IF(B231&gt;0,MIN(B$10-C231,B231),0)</f>
        <v>0</v>
      </c>
      <c r="E231" s="10" t="n">
        <f aca="false">IF(AND(MOD(A231,12)=0,B231-D231&gt;0),MIN(B$7,B231-D231),0)</f>
        <v>0</v>
      </c>
      <c r="F231" s="10" t="n">
        <f aca="false">IF(B231&gt;0,MAX(B231-D231-E231,0),0)</f>
        <v>0</v>
      </c>
    </row>
    <row r="232" customFormat="false" ht="15" hidden="false" customHeight="false" outlineLevel="0" collapsed="false">
      <c r="A232" s="9" t="n">
        <v>219</v>
      </c>
      <c r="B232" s="10" t="n">
        <f aca="false">IF(F231&gt;0,F231,0)</f>
        <v>0</v>
      </c>
      <c r="C232" s="10" t="n">
        <f aca="false">IF(B232&gt;0,ROUND(B232*B$5/100/12,2),0)</f>
        <v>0</v>
      </c>
      <c r="D232" s="10" t="n">
        <f aca="false">IF(B232&gt;0,MIN(B$10-C232,B232),0)</f>
        <v>0</v>
      </c>
      <c r="E232" s="10" t="n">
        <f aca="false">IF(AND(MOD(A232,12)=0,B232-D232&gt;0),MIN(B$7,B232-D232),0)</f>
        <v>0</v>
      </c>
      <c r="F232" s="10" t="n">
        <f aca="false">IF(B232&gt;0,MAX(B232-D232-E232,0),0)</f>
        <v>0</v>
      </c>
    </row>
    <row r="233" customFormat="false" ht="15" hidden="false" customHeight="false" outlineLevel="0" collapsed="false">
      <c r="A233" s="9" t="n">
        <v>220</v>
      </c>
      <c r="B233" s="10" t="n">
        <f aca="false">IF(F232&gt;0,F232,0)</f>
        <v>0</v>
      </c>
      <c r="C233" s="10" t="n">
        <f aca="false">IF(B233&gt;0,ROUND(B233*B$5/100/12,2),0)</f>
        <v>0</v>
      </c>
      <c r="D233" s="10" t="n">
        <f aca="false">IF(B233&gt;0,MIN(B$10-C233,B233),0)</f>
        <v>0</v>
      </c>
      <c r="E233" s="10" t="n">
        <f aca="false">IF(AND(MOD(A233,12)=0,B233-D233&gt;0),MIN(B$7,B233-D233),0)</f>
        <v>0</v>
      </c>
      <c r="F233" s="10" t="n">
        <f aca="false">IF(B233&gt;0,MAX(B233-D233-E233,0),0)</f>
        <v>0</v>
      </c>
    </row>
    <row r="234" customFormat="false" ht="15" hidden="false" customHeight="false" outlineLevel="0" collapsed="false">
      <c r="A234" s="9" t="n">
        <v>221</v>
      </c>
      <c r="B234" s="10" t="n">
        <f aca="false">IF(F233&gt;0,F233,0)</f>
        <v>0</v>
      </c>
      <c r="C234" s="10" t="n">
        <f aca="false">IF(B234&gt;0,ROUND(B234*B$5/100/12,2),0)</f>
        <v>0</v>
      </c>
      <c r="D234" s="10" t="n">
        <f aca="false">IF(B234&gt;0,MIN(B$10-C234,B234),0)</f>
        <v>0</v>
      </c>
      <c r="E234" s="10" t="n">
        <f aca="false">IF(AND(MOD(A234,12)=0,B234-D234&gt;0),MIN(B$7,B234-D234),0)</f>
        <v>0</v>
      </c>
      <c r="F234" s="10" t="n">
        <f aca="false">IF(B234&gt;0,MAX(B234-D234-E234,0),0)</f>
        <v>0</v>
      </c>
    </row>
    <row r="235" customFormat="false" ht="15" hidden="false" customHeight="false" outlineLevel="0" collapsed="false">
      <c r="A235" s="9" t="n">
        <v>222</v>
      </c>
      <c r="B235" s="10" t="n">
        <f aca="false">IF(F234&gt;0,F234,0)</f>
        <v>0</v>
      </c>
      <c r="C235" s="10" t="n">
        <f aca="false">IF(B235&gt;0,ROUND(B235*B$5/100/12,2),0)</f>
        <v>0</v>
      </c>
      <c r="D235" s="10" t="n">
        <f aca="false">IF(B235&gt;0,MIN(B$10-C235,B235),0)</f>
        <v>0</v>
      </c>
      <c r="E235" s="10" t="n">
        <f aca="false">IF(AND(MOD(A235,12)=0,B235-D235&gt;0),MIN(B$7,B235-D235),0)</f>
        <v>0</v>
      </c>
      <c r="F235" s="10" t="n">
        <f aca="false">IF(B235&gt;0,MAX(B235-D235-E235,0),0)</f>
        <v>0</v>
      </c>
    </row>
    <row r="236" customFormat="false" ht="15" hidden="false" customHeight="false" outlineLevel="0" collapsed="false">
      <c r="A236" s="9" t="n">
        <v>223</v>
      </c>
      <c r="B236" s="10" t="n">
        <f aca="false">IF(F235&gt;0,F235,0)</f>
        <v>0</v>
      </c>
      <c r="C236" s="10" t="n">
        <f aca="false">IF(B236&gt;0,ROUND(B236*B$5/100/12,2),0)</f>
        <v>0</v>
      </c>
      <c r="D236" s="10" t="n">
        <f aca="false">IF(B236&gt;0,MIN(B$10-C236,B236),0)</f>
        <v>0</v>
      </c>
      <c r="E236" s="10" t="n">
        <f aca="false">IF(AND(MOD(A236,12)=0,B236-D236&gt;0),MIN(B$7,B236-D236),0)</f>
        <v>0</v>
      </c>
      <c r="F236" s="10" t="n">
        <f aca="false">IF(B236&gt;0,MAX(B236-D236-E236,0),0)</f>
        <v>0</v>
      </c>
    </row>
    <row r="237" customFormat="false" ht="15" hidden="false" customHeight="false" outlineLevel="0" collapsed="false">
      <c r="A237" s="9" t="n">
        <v>224</v>
      </c>
      <c r="B237" s="10" t="n">
        <f aca="false">IF(F236&gt;0,F236,0)</f>
        <v>0</v>
      </c>
      <c r="C237" s="10" t="n">
        <f aca="false">IF(B237&gt;0,ROUND(B237*B$5/100/12,2),0)</f>
        <v>0</v>
      </c>
      <c r="D237" s="10" t="n">
        <f aca="false">IF(B237&gt;0,MIN(B$10-C237,B237),0)</f>
        <v>0</v>
      </c>
      <c r="E237" s="10" t="n">
        <f aca="false">IF(AND(MOD(A237,12)=0,B237-D237&gt;0),MIN(B$7,B237-D237),0)</f>
        <v>0</v>
      </c>
      <c r="F237" s="10" t="n">
        <f aca="false">IF(B237&gt;0,MAX(B237-D237-E237,0),0)</f>
        <v>0</v>
      </c>
    </row>
    <row r="238" customFormat="false" ht="15" hidden="false" customHeight="false" outlineLevel="0" collapsed="false">
      <c r="A238" s="9" t="n">
        <v>225</v>
      </c>
      <c r="B238" s="10" t="n">
        <f aca="false">IF(F237&gt;0,F237,0)</f>
        <v>0</v>
      </c>
      <c r="C238" s="10" t="n">
        <f aca="false">IF(B238&gt;0,ROUND(B238*B$5/100/12,2),0)</f>
        <v>0</v>
      </c>
      <c r="D238" s="10" t="n">
        <f aca="false">IF(B238&gt;0,MIN(B$10-C238,B238),0)</f>
        <v>0</v>
      </c>
      <c r="E238" s="10" t="n">
        <f aca="false">IF(AND(MOD(A238,12)=0,B238-D238&gt;0),MIN(B$7,B238-D238),0)</f>
        <v>0</v>
      </c>
      <c r="F238" s="10" t="n">
        <f aca="false">IF(B238&gt;0,MAX(B238-D238-E238,0),0)</f>
        <v>0</v>
      </c>
    </row>
    <row r="239" customFormat="false" ht="15" hidden="false" customHeight="false" outlineLevel="0" collapsed="false">
      <c r="A239" s="9" t="n">
        <v>226</v>
      </c>
      <c r="B239" s="10" t="n">
        <f aca="false">IF(F238&gt;0,F238,0)</f>
        <v>0</v>
      </c>
      <c r="C239" s="10" t="n">
        <f aca="false">IF(B239&gt;0,ROUND(B239*B$5/100/12,2),0)</f>
        <v>0</v>
      </c>
      <c r="D239" s="10" t="n">
        <f aca="false">IF(B239&gt;0,MIN(B$10-C239,B239),0)</f>
        <v>0</v>
      </c>
      <c r="E239" s="10" t="n">
        <f aca="false">IF(AND(MOD(A239,12)=0,B239-D239&gt;0),MIN(B$7,B239-D239),0)</f>
        <v>0</v>
      </c>
      <c r="F239" s="10" t="n">
        <f aca="false">IF(B239&gt;0,MAX(B239-D239-E239,0),0)</f>
        <v>0</v>
      </c>
    </row>
    <row r="240" customFormat="false" ht="15" hidden="false" customHeight="false" outlineLevel="0" collapsed="false">
      <c r="A240" s="9" t="n">
        <v>227</v>
      </c>
      <c r="B240" s="10" t="n">
        <f aca="false">IF(F239&gt;0,F239,0)</f>
        <v>0</v>
      </c>
      <c r="C240" s="10" t="n">
        <f aca="false">IF(B240&gt;0,ROUND(B240*B$5/100/12,2),0)</f>
        <v>0</v>
      </c>
      <c r="D240" s="10" t="n">
        <f aca="false">IF(B240&gt;0,MIN(B$10-C240,B240),0)</f>
        <v>0</v>
      </c>
      <c r="E240" s="10" t="n">
        <f aca="false">IF(AND(MOD(A240,12)=0,B240-D240&gt;0),MIN(B$7,B240-D240),0)</f>
        <v>0</v>
      </c>
      <c r="F240" s="10" t="n">
        <f aca="false">IF(B240&gt;0,MAX(B240-D240-E240,0),0)</f>
        <v>0</v>
      </c>
    </row>
    <row r="241" customFormat="false" ht="15" hidden="false" customHeight="false" outlineLevel="0" collapsed="false">
      <c r="A241" s="9" t="n">
        <v>228</v>
      </c>
      <c r="B241" s="10" t="n">
        <f aca="false">IF(F240&gt;0,F240,0)</f>
        <v>0</v>
      </c>
      <c r="C241" s="10" t="n">
        <f aca="false">IF(B241&gt;0,ROUND(B241*B$5/100/12,2),0)</f>
        <v>0</v>
      </c>
      <c r="D241" s="10" t="n">
        <f aca="false">IF(B241&gt;0,MIN(B$10-C241,B241),0)</f>
        <v>0</v>
      </c>
      <c r="E241" s="10" t="n">
        <f aca="false">IF(AND(MOD(A241,12)=0,B241-D241&gt;0),MIN(B$7,B241-D241),0)</f>
        <v>0</v>
      </c>
      <c r="F241" s="10" t="n">
        <f aca="false">IF(B241&gt;0,MAX(B241-D241-E241,0),0)</f>
        <v>0</v>
      </c>
    </row>
    <row r="242" customFormat="false" ht="15" hidden="false" customHeight="false" outlineLevel="0" collapsed="false">
      <c r="A242" s="9" t="n">
        <v>229</v>
      </c>
      <c r="B242" s="10" t="n">
        <f aca="false">IF(F241&gt;0,F241,0)</f>
        <v>0</v>
      </c>
      <c r="C242" s="10" t="n">
        <f aca="false">IF(B242&gt;0,ROUND(B242*B$5/100/12,2),0)</f>
        <v>0</v>
      </c>
      <c r="D242" s="10" t="n">
        <f aca="false">IF(B242&gt;0,MIN(B$10-C242,B242),0)</f>
        <v>0</v>
      </c>
      <c r="E242" s="10" t="n">
        <f aca="false">IF(AND(MOD(A242,12)=0,B242-D242&gt;0),MIN(B$7,B242-D242),0)</f>
        <v>0</v>
      </c>
      <c r="F242" s="10" t="n">
        <f aca="false">IF(B242&gt;0,MAX(B242-D242-E242,0),0)</f>
        <v>0</v>
      </c>
    </row>
    <row r="243" customFormat="false" ht="15" hidden="false" customHeight="false" outlineLevel="0" collapsed="false">
      <c r="A243" s="9" t="n">
        <v>230</v>
      </c>
      <c r="B243" s="10" t="n">
        <f aca="false">IF(F242&gt;0,F242,0)</f>
        <v>0</v>
      </c>
      <c r="C243" s="10" t="n">
        <f aca="false">IF(B243&gt;0,ROUND(B243*B$5/100/12,2),0)</f>
        <v>0</v>
      </c>
      <c r="D243" s="10" t="n">
        <f aca="false">IF(B243&gt;0,MIN(B$10-C243,B243),0)</f>
        <v>0</v>
      </c>
      <c r="E243" s="10" t="n">
        <f aca="false">IF(AND(MOD(A243,12)=0,B243-D243&gt;0),MIN(B$7,B243-D243),0)</f>
        <v>0</v>
      </c>
      <c r="F243" s="10" t="n">
        <f aca="false">IF(B243&gt;0,MAX(B243-D243-E243,0),0)</f>
        <v>0</v>
      </c>
    </row>
    <row r="244" customFormat="false" ht="15" hidden="false" customHeight="false" outlineLevel="0" collapsed="false">
      <c r="A244" s="9" t="n">
        <v>231</v>
      </c>
      <c r="B244" s="10" t="n">
        <f aca="false">IF(F243&gt;0,F243,0)</f>
        <v>0</v>
      </c>
      <c r="C244" s="10" t="n">
        <f aca="false">IF(B244&gt;0,ROUND(B244*B$5/100/12,2),0)</f>
        <v>0</v>
      </c>
      <c r="D244" s="10" t="n">
        <f aca="false">IF(B244&gt;0,MIN(B$10-C244,B244),0)</f>
        <v>0</v>
      </c>
      <c r="E244" s="10" t="n">
        <f aca="false">IF(AND(MOD(A244,12)=0,B244-D244&gt;0),MIN(B$7,B244-D244),0)</f>
        <v>0</v>
      </c>
      <c r="F244" s="10" t="n">
        <f aca="false">IF(B244&gt;0,MAX(B244-D244-E244,0),0)</f>
        <v>0</v>
      </c>
    </row>
    <row r="245" customFormat="false" ht="15" hidden="false" customHeight="false" outlineLevel="0" collapsed="false">
      <c r="A245" s="9" t="n">
        <v>232</v>
      </c>
      <c r="B245" s="10" t="n">
        <f aca="false">IF(F244&gt;0,F244,0)</f>
        <v>0</v>
      </c>
      <c r="C245" s="10" t="n">
        <f aca="false">IF(B245&gt;0,ROUND(B245*B$5/100/12,2),0)</f>
        <v>0</v>
      </c>
      <c r="D245" s="10" t="n">
        <f aca="false">IF(B245&gt;0,MIN(B$10-C245,B245),0)</f>
        <v>0</v>
      </c>
      <c r="E245" s="10" t="n">
        <f aca="false">IF(AND(MOD(A245,12)=0,B245-D245&gt;0),MIN(B$7,B245-D245),0)</f>
        <v>0</v>
      </c>
      <c r="F245" s="10" t="n">
        <f aca="false">IF(B245&gt;0,MAX(B245-D245-E245,0),0)</f>
        <v>0</v>
      </c>
    </row>
    <row r="246" customFormat="false" ht="15" hidden="false" customHeight="false" outlineLevel="0" collapsed="false">
      <c r="A246" s="9" t="n">
        <v>233</v>
      </c>
      <c r="B246" s="10" t="n">
        <f aca="false">IF(F245&gt;0,F245,0)</f>
        <v>0</v>
      </c>
      <c r="C246" s="10" t="n">
        <f aca="false">IF(B246&gt;0,ROUND(B246*B$5/100/12,2),0)</f>
        <v>0</v>
      </c>
      <c r="D246" s="10" t="n">
        <f aca="false">IF(B246&gt;0,MIN(B$10-C246,B246),0)</f>
        <v>0</v>
      </c>
      <c r="E246" s="10" t="n">
        <f aca="false">IF(AND(MOD(A246,12)=0,B246-D246&gt;0),MIN(B$7,B246-D246),0)</f>
        <v>0</v>
      </c>
      <c r="F246" s="10" t="n">
        <f aca="false">IF(B246&gt;0,MAX(B246-D246-E246,0),0)</f>
        <v>0</v>
      </c>
    </row>
    <row r="247" customFormat="false" ht="15" hidden="false" customHeight="false" outlineLevel="0" collapsed="false">
      <c r="A247" s="9" t="n">
        <v>234</v>
      </c>
      <c r="B247" s="10" t="n">
        <f aca="false">IF(F246&gt;0,F246,0)</f>
        <v>0</v>
      </c>
      <c r="C247" s="10" t="n">
        <f aca="false">IF(B247&gt;0,ROUND(B247*B$5/100/12,2),0)</f>
        <v>0</v>
      </c>
      <c r="D247" s="10" t="n">
        <f aca="false">IF(B247&gt;0,MIN(B$10-C247,B247),0)</f>
        <v>0</v>
      </c>
      <c r="E247" s="10" t="n">
        <f aca="false">IF(AND(MOD(A247,12)=0,B247-D247&gt;0),MIN(B$7,B247-D247),0)</f>
        <v>0</v>
      </c>
      <c r="F247" s="10" t="n">
        <f aca="false">IF(B247&gt;0,MAX(B247-D247-E247,0),0)</f>
        <v>0</v>
      </c>
    </row>
    <row r="248" customFormat="false" ht="15" hidden="false" customHeight="false" outlineLevel="0" collapsed="false">
      <c r="A248" s="9" t="n">
        <v>235</v>
      </c>
      <c r="B248" s="10" t="n">
        <f aca="false">IF(F247&gt;0,F247,0)</f>
        <v>0</v>
      </c>
      <c r="C248" s="10" t="n">
        <f aca="false">IF(B248&gt;0,ROUND(B248*B$5/100/12,2),0)</f>
        <v>0</v>
      </c>
      <c r="D248" s="10" t="n">
        <f aca="false">IF(B248&gt;0,MIN(B$10-C248,B248),0)</f>
        <v>0</v>
      </c>
      <c r="E248" s="10" t="n">
        <f aca="false">IF(AND(MOD(A248,12)=0,B248-D248&gt;0),MIN(B$7,B248-D248),0)</f>
        <v>0</v>
      </c>
      <c r="F248" s="10" t="n">
        <f aca="false">IF(B248&gt;0,MAX(B248-D248-E248,0),0)</f>
        <v>0</v>
      </c>
    </row>
    <row r="249" customFormat="false" ht="15" hidden="false" customHeight="false" outlineLevel="0" collapsed="false">
      <c r="A249" s="9" t="n">
        <v>236</v>
      </c>
      <c r="B249" s="10" t="n">
        <f aca="false">IF(F248&gt;0,F248,0)</f>
        <v>0</v>
      </c>
      <c r="C249" s="10" t="n">
        <f aca="false">IF(B249&gt;0,ROUND(B249*B$5/100/12,2),0)</f>
        <v>0</v>
      </c>
      <c r="D249" s="10" t="n">
        <f aca="false">IF(B249&gt;0,MIN(B$10-C249,B249),0)</f>
        <v>0</v>
      </c>
      <c r="E249" s="10" t="n">
        <f aca="false">IF(AND(MOD(A249,12)=0,B249-D249&gt;0),MIN(B$7,B249-D249),0)</f>
        <v>0</v>
      </c>
      <c r="F249" s="10" t="n">
        <f aca="false">IF(B249&gt;0,MAX(B249-D249-E249,0),0)</f>
        <v>0</v>
      </c>
    </row>
    <row r="250" customFormat="false" ht="15" hidden="false" customHeight="false" outlineLevel="0" collapsed="false">
      <c r="A250" s="9" t="n">
        <v>237</v>
      </c>
      <c r="B250" s="10" t="n">
        <f aca="false">IF(F249&gt;0,F249,0)</f>
        <v>0</v>
      </c>
      <c r="C250" s="10" t="n">
        <f aca="false">IF(B250&gt;0,ROUND(B250*B$5/100/12,2),0)</f>
        <v>0</v>
      </c>
      <c r="D250" s="10" t="n">
        <f aca="false">IF(B250&gt;0,MIN(B$10-C250,B250),0)</f>
        <v>0</v>
      </c>
      <c r="E250" s="10" t="n">
        <f aca="false">IF(AND(MOD(A250,12)=0,B250-D250&gt;0),MIN(B$7,B250-D250),0)</f>
        <v>0</v>
      </c>
      <c r="F250" s="10" t="n">
        <f aca="false">IF(B250&gt;0,MAX(B250-D250-E250,0),0)</f>
        <v>0</v>
      </c>
    </row>
    <row r="251" customFormat="false" ht="15" hidden="false" customHeight="false" outlineLevel="0" collapsed="false">
      <c r="A251" s="9" t="n">
        <v>238</v>
      </c>
      <c r="B251" s="10" t="n">
        <f aca="false">IF(F250&gt;0,F250,0)</f>
        <v>0</v>
      </c>
      <c r="C251" s="10" t="n">
        <f aca="false">IF(B251&gt;0,ROUND(B251*B$5/100/12,2),0)</f>
        <v>0</v>
      </c>
      <c r="D251" s="10" t="n">
        <f aca="false">IF(B251&gt;0,MIN(B$10-C251,B251),0)</f>
        <v>0</v>
      </c>
      <c r="E251" s="10" t="n">
        <f aca="false">IF(AND(MOD(A251,12)=0,B251-D251&gt;0),MIN(B$7,B251-D251),0)</f>
        <v>0</v>
      </c>
      <c r="F251" s="10" t="n">
        <f aca="false">IF(B251&gt;0,MAX(B251-D251-E251,0),0)</f>
        <v>0</v>
      </c>
    </row>
    <row r="252" customFormat="false" ht="15" hidden="false" customHeight="false" outlineLevel="0" collapsed="false">
      <c r="A252" s="9" t="n">
        <v>239</v>
      </c>
      <c r="B252" s="10" t="n">
        <f aca="false">IF(F251&gt;0,F251,0)</f>
        <v>0</v>
      </c>
      <c r="C252" s="10" t="n">
        <f aca="false">IF(B252&gt;0,ROUND(B252*B$5/100/12,2),0)</f>
        <v>0</v>
      </c>
      <c r="D252" s="10" t="n">
        <f aca="false">IF(B252&gt;0,MIN(B$10-C252,B252),0)</f>
        <v>0</v>
      </c>
      <c r="E252" s="10" t="n">
        <f aca="false">IF(AND(MOD(A252,12)=0,B252-D252&gt;0),MIN(B$7,B252-D252),0)</f>
        <v>0</v>
      </c>
      <c r="F252" s="10" t="n">
        <f aca="false">IF(B252&gt;0,MAX(B252-D252-E252,0),0)</f>
        <v>0</v>
      </c>
    </row>
    <row r="253" customFormat="false" ht="15" hidden="false" customHeight="false" outlineLevel="0" collapsed="false">
      <c r="A253" s="9" t="n">
        <v>240</v>
      </c>
      <c r="B253" s="10" t="n">
        <f aca="false">IF(F252&gt;0,F252,0)</f>
        <v>0</v>
      </c>
      <c r="C253" s="10" t="n">
        <f aca="false">IF(B253&gt;0,ROUND(B253*B$5/100/12,2),0)</f>
        <v>0</v>
      </c>
      <c r="D253" s="10" t="n">
        <f aca="false">IF(B253&gt;0,MIN(B$10-C253,B253),0)</f>
        <v>0</v>
      </c>
      <c r="E253" s="10" t="n">
        <f aca="false">IF(AND(MOD(A253,12)=0,B253-D253&gt;0),MIN(B$7,B253-D253),0)</f>
        <v>0</v>
      </c>
      <c r="F253" s="10" t="n">
        <f aca="false">IF(B253&gt;0,MAX(B253-D253-E253,0),0)</f>
        <v>0</v>
      </c>
    </row>
    <row r="254" customFormat="false" ht="15" hidden="false" customHeight="false" outlineLevel="0" collapsed="false">
      <c r="A254" s="9" t="n">
        <v>241</v>
      </c>
      <c r="B254" s="10" t="n">
        <f aca="false">IF(F253&gt;0,F253,0)</f>
        <v>0</v>
      </c>
      <c r="C254" s="10" t="n">
        <f aca="false">IF(B254&gt;0,ROUND(B254*B$5/100/12,2),0)</f>
        <v>0</v>
      </c>
      <c r="D254" s="10" t="n">
        <f aca="false">IF(B254&gt;0,MIN(B$10-C254,B254),0)</f>
        <v>0</v>
      </c>
      <c r="E254" s="10" t="n">
        <f aca="false">IF(AND(MOD(A254,12)=0,B254-D254&gt;0),MIN(B$7,B254-D254),0)</f>
        <v>0</v>
      </c>
      <c r="F254" s="10" t="n">
        <f aca="false">IF(B254&gt;0,MAX(B254-D254-E254,0),0)</f>
        <v>0</v>
      </c>
    </row>
    <row r="255" customFormat="false" ht="15" hidden="false" customHeight="false" outlineLevel="0" collapsed="false">
      <c r="A255" s="9" t="n">
        <v>242</v>
      </c>
      <c r="B255" s="10" t="n">
        <f aca="false">IF(F254&gt;0,F254,0)</f>
        <v>0</v>
      </c>
      <c r="C255" s="10" t="n">
        <f aca="false">IF(B255&gt;0,ROUND(B255*B$5/100/12,2),0)</f>
        <v>0</v>
      </c>
      <c r="D255" s="10" t="n">
        <f aca="false">IF(B255&gt;0,MIN(B$10-C255,B255),0)</f>
        <v>0</v>
      </c>
      <c r="E255" s="10" t="n">
        <f aca="false">IF(AND(MOD(A255,12)=0,B255-D255&gt;0),MIN(B$7,B255-D255),0)</f>
        <v>0</v>
      </c>
      <c r="F255" s="10" t="n">
        <f aca="false">IF(B255&gt;0,MAX(B255-D255-E255,0),0)</f>
        <v>0</v>
      </c>
    </row>
    <row r="256" customFormat="false" ht="15" hidden="false" customHeight="false" outlineLevel="0" collapsed="false">
      <c r="A256" s="9" t="n">
        <v>243</v>
      </c>
      <c r="B256" s="10" t="n">
        <f aca="false">IF(F255&gt;0,F255,0)</f>
        <v>0</v>
      </c>
      <c r="C256" s="10" t="n">
        <f aca="false">IF(B256&gt;0,ROUND(B256*B$5/100/12,2),0)</f>
        <v>0</v>
      </c>
      <c r="D256" s="10" t="n">
        <f aca="false">IF(B256&gt;0,MIN(B$10-C256,B256),0)</f>
        <v>0</v>
      </c>
      <c r="E256" s="10" t="n">
        <f aca="false">IF(AND(MOD(A256,12)=0,B256-D256&gt;0),MIN(B$7,B256-D256),0)</f>
        <v>0</v>
      </c>
      <c r="F256" s="10" t="n">
        <f aca="false">IF(B256&gt;0,MAX(B256-D256-E256,0),0)</f>
        <v>0</v>
      </c>
    </row>
    <row r="257" customFormat="false" ht="15" hidden="false" customHeight="false" outlineLevel="0" collapsed="false">
      <c r="A257" s="9" t="n">
        <v>244</v>
      </c>
      <c r="B257" s="10" t="n">
        <f aca="false">IF(F256&gt;0,F256,0)</f>
        <v>0</v>
      </c>
      <c r="C257" s="10" t="n">
        <f aca="false">IF(B257&gt;0,ROUND(B257*B$5/100/12,2),0)</f>
        <v>0</v>
      </c>
      <c r="D257" s="10" t="n">
        <f aca="false">IF(B257&gt;0,MIN(B$10-C257,B257),0)</f>
        <v>0</v>
      </c>
      <c r="E257" s="10" t="n">
        <f aca="false">IF(AND(MOD(A257,12)=0,B257-D257&gt;0),MIN(B$7,B257-D257),0)</f>
        <v>0</v>
      </c>
      <c r="F257" s="10" t="n">
        <f aca="false">IF(B257&gt;0,MAX(B257-D257-E257,0),0)</f>
        <v>0</v>
      </c>
    </row>
    <row r="258" customFormat="false" ht="15" hidden="false" customHeight="false" outlineLevel="0" collapsed="false">
      <c r="A258" s="9" t="n">
        <v>245</v>
      </c>
      <c r="B258" s="10" t="n">
        <f aca="false">IF(F257&gt;0,F257,0)</f>
        <v>0</v>
      </c>
      <c r="C258" s="10" t="n">
        <f aca="false">IF(B258&gt;0,ROUND(B258*B$5/100/12,2),0)</f>
        <v>0</v>
      </c>
      <c r="D258" s="10" t="n">
        <f aca="false">IF(B258&gt;0,MIN(B$10-C258,B258),0)</f>
        <v>0</v>
      </c>
      <c r="E258" s="10" t="n">
        <f aca="false">IF(AND(MOD(A258,12)=0,B258-D258&gt;0),MIN(B$7,B258-D258),0)</f>
        <v>0</v>
      </c>
      <c r="F258" s="10" t="n">
        <f aca="false">IF(B258&gt;0,MAX(B258-D258-E258,0),0)</f>
        <v>0</v>
      </c>
    </row>
    <row r="259" customFormat="false" ht="15" hidden="false" customHeight="false" outlineLevel="0" collapsed="false">
      <c r="A259" s="9" t="n">
        <v>246</v>
      </c>
      <c r="B259" s="10" t="n">
        <f aca="false">IF(F258&gt;0,F258,0)</f>
        <v>0</v>
      </c>
      <c r="C259" s="10" t="n">
        <f aca="false">IF(B259&gt;0,ROUND(B259*B$5/100/12,2),0)</f>
        <v>0</v>
      </c>
      <c r="D259" s="10" t="n">
        <f aca="false">IF(B259&gt;0,MIN(B$10-C259,B259),0)</f>
        <v>0</v>
      </c>
      <c r="E259" s="10" t="n">
        <f aca="false">IF(AND(MOD(A259,12)=0,B259-D259&gt;0),MIN(B$7,B259-D259),0)</f>
        <v>0</v>
      </c>
      <c r="F259" s="10" t="n">
        <f aca="false">IF(B259&gt;0,MAX(B259-D259-E259,0),0)</f>
        <v>0</v>
      </c>
    </row>
    <row r="260" customFormat="false" ht="15" hidden="false" customHeight="false" outlineLevel="0" collapsed="false">
      <c r="A260" s="9" t="n">
        <v>247</v>
      </c>
      <c r="B260" s="10" t="n">
        <f aca="false">IF(F259&gt;0,F259,0)</f>
        <v>0</v>
      </c>
      <c r="C260" s="10" t="n">
        <f aca="false">IF(B260&gt;0,ROUND(B260*B$5/100/12,2),0)</f>
        <v>0</v>
      </c>
      <c r="D260" s="10" t="n">
        <f aca="false">IF(B260&gt;0,MIN(B$10-C260,B260),0)</f>
        <v>0</v>
      </c>
      <c r="E260" s="10" t="n">
        <f aca="false">IF(AND(MOD(A260,12)=0,B260-D260&gt;0),MIN(B$7,B260-D260),0)</f>
        <v>0</v>
      </c>
      <c r="F260" s="10" t="n">
        <f aca="false">IF(B260&gt;0,MAX(B260-D260-E260,0),0)</f>
        <v>0</v>
      </c>
    </row>
    <row r="261" customFormat="false" ht="15" hidden="false" customHeight="false" outlineLevel="0" collapsed="false">
      <c r="A261" s="9" t="n">
        <v>248</v>
      </c>
      <c r="B261" s="10" t="n">
        <f aca="false">IF(F260&gt;0,F260,0)</f>
        <v>0</v>
      </c>
      <c r="C261" s="10" t="n">
        <f aca="false">IF(B261&gt;0,ROUND(B261*B$5/100/12,2),0)</f>
        <v>0</v>
      </c>
      <c r="D261" s="10" t="n">
        <f aca="false">IF(B261&gt;0,MIN(B$10-C261,B261),0)</f>
        <v>0</v>
      </c>
      <c r="E261" s="10" t="n">
        <f aca="false">IF(AND(MOD(A261,12)=0,B261-D261&gt;0),MIN(B$7,B261-D261),0)</f>
        <v>0</v>
      </c>
      <c r="F261" s="10" t="n">
        <f aca="false">IF(B261&gt;0,MAX(B261-D261-E261,0),0)</f>
        <v>0</v>
      </c>
    </row>
    <row r="262" customFormat="false" ht="15" hidden="false" customHeight="false" outlineLevel="0" collapsed="false">
      <c r="A262" s="9" t="n">
        <v>249</v>
      </c>
      <c r="B262" s="10" t="n">
        <f aca="false">IF(F261&gt;0,F261,0)</f>
        <v>0</v>
      </c>
      <c r="C262" s="10" t="n">
        <f aca="false">IF(B262&gt;0,ROUND(B262*B$5/100/12,2),0)</f>
        <v>0</v>
      </c>
      <c r="D262" s="10" t="n">
        <f aca="false">IF(B262&gt;0,MIN(B$10-C262,B262),0)</f>
        <v>0</v>
      </c>
      <c r="E262" s="10" t="n">
        <f aca="false">IF(AND(MOD(A262,12)=0,B262-D262&gt;0),MIN(B$7,B262-D262),0)</f>
        <v>0</v>
      </c>
      <c r="F262" s="10" t="n">
        <f aca="false">IF(B262&gt;0,MAX(B262-D262-E262,0),0)</f>
        <v>0</v>
      </c>
    </row>
    <row r="263" customFormat="false" ht="15" hidden="false" customHeight="false" outlineLevel="0" collapsed="false">
      <c r="A263" s="9" t="n">
        <v>250</v>
      </c>
      <c r="B263" s="10" t="n">
        <f aca="false">IF(F262&gt;0,F262,0)</f>
        <v>0</v>
      </c>
      <c r="C263" s="10" t="n">
        <f aca="false">IF(B263&gt;0,ROUND(B263*B$5/100/12,2),0)</f>
        <v>0</v>
      </c>
      <c r="D263" s="10" t="n">
        <f aca="false">IF(B263&gt;0,MIN(B$10-C263,B263),0)</f>
        <v>0</v>
      </c>
      <c r="E263" s="10" t="n">
        <f aca="false">IF(AND(MOD(A263,12)=0,B263-D263&gt;0),MIN(B$7,B263-D263),0)</f>
        <v>0</v>
      </c>
      <c r="F263" s="10" t="n">
        <f aca="false">IF(B263&gt;0,MAX(B263-D263-E263,0),0)</f>
        <v>0</v>
      </c>
    </row>
    <row r="264" customFormat="false" ht="15" hidden="false" customHeight="false" outlineLevel="0" collapsed="false">
      <c r="A264" s="9" t="n">
        <v>251</v>
      </c>
      <c r="B264" s="10" t="n">
        <f aca="false">IF(F263&gt;0,F263,0)</f>
        <v>0</v>
      </c>
      <c r="C264" s="10" t="n">
        <f aca="false">IF(B264&gt;0,ROUND(B264*B$5/100/12,2),0)</f>
        <v>0</v>
      </c>
      <c r="D264" s="10" t="n">
        <f aca="false">IF(B264&gt;0,MIN(B$10-C264,B264),0)</f>
        <v>0</v>
      </c>
      <c r="E264" s="10" t="n">
        <f aca="false">IF(AND(MOD(A264,12)=0,B264-D264&gt;0),MIN(B$7,B264-D264),0)</f>
        <v>0</v>
      </c>
      <c r="F264" s="10" t="n">
        <f aca="false">IF(B264&gt;0,MAX(B264-D264-E264,0),0)</f>
        <v>0</v>
      </c>
    </row>
    <row r="265" customFormat="false" ht="15" hidden="false" customHeight="false" outlineLevel="0" collapsed="false">
      <c r="A265" s="9" t="n">
        <v>252</v>
      </c>
      <c r="B265" s="10" t="n">
        <f aca="false">IF(F264&gt;0,F264,0)</f>
        <v>0</v>
      </c>
      <c r="C265" s="10" t="n">
        <f aca="false">IF(B265&gt;0,ROUND(B265*B$5/100/12,2),0)</f>
        <v>0</v>
      </c>
      <c r="D265" s="10" t="n">
        <f aca="false">IF(B265&gt;0,MIN(B$10-C265,B265),0)</f>
        <v>0</v>
      </c>
      <c r="E265" s="10" t="n">
        <f aca="false">IF(AND(MOD(A265,12)=0,B265-D265&gt;0),MIN(B$7,B265-D265),0)</f>
        <v>0</v>
      </c>
      <c r="F265" s="10" t="n">
        <f aca="false">IF(B265&gt;0,MAX(B265-D265-E265,0),0)</f>
        <v>0</v>
      </c>
    </row>
    <row r="266" customFormat="false" ht="15" hidden="false" customHeight="false" outlineLevel="0" collapsed="false">
      <c r="A266" s="9" t="n">
        <v>253</v>
      </c>
      <c r="B266" s="10" t="n">
        <f aca="false">IF(F265&gt;0,F265,0)</f>
        <v>0</v>
      </c>
      <c r="C266" s="10" t="n">
        <f aca="false">IF(B266&gt;0,ROUND(B266*B$5/100/12,2),0)</f>
        <v>0</v>
      </c>
      <c r="D266" s="10" t="n">
        <f aca="false">IF(B266&gt;0,MIN(B$10-C266,B266),0)</f>
        <v>0</v>
      </c>
      <c r="E266" s="10" t="n">
        <f aca="false">IF(AND(MOD(A266,12)=0,B266-D266&gt;0),MIN(B$7,B266-D266),0)</f>
        <v>0</v>
      </c>
      <c r="F266" s="10" t="n">
        <f aca="false">IF(B266&gt;0,MAX(B266-D266-E266,0),0)</f>
        <v>0</v>
      </c>
    </row>
    <row r="267" customFormat="false" ht="15" hidden="false" customHeight="false" outlineLevel="0" collapsed="false">
      <c r="A267" s="9" t="n">
        <v>254</v>
      </c>
      <c r="B267" s="10" t="n">
        <f aca="false">IF(F266&gt;0,F266,0)</f>
        <v>0</v>
      </c>
      <c r="C267" s="10" t="n">
        <f aca="false">IF(B267&gt;0,ROUND(B267*B$5/100/12,2),0)</f>
        <v>0</v>
      </c>
      <c r="D267" s="10" t="n">
        <f aca="false">IF(B267&gt;0,MIN(B$10-C267,B267),0)</f>
        <v>0</v>
      </c>
      <c r="E267" s="10" t="n">
        <f aca="false">IF(AND(MOD(A267,12)=0,B267-D267&gt;0),MIN(B$7,B267-D267),0)</f>
        <v>0</v>
      </c>
      <c r="F267" s="10" t="n">
        <f aca="false">IF(B267&gt;0,MAX(B267-D267-E267,0),0)</f>
        <v>0</v>
      </c>
    </row>
    <row r="268" customFormat="false" ht="15" hidden="false" customHeight="false" outlineLevel="0" collapsed="false">
      <c r="A268" s="9" t="n">
        <v>255</v>
      </c>
      <c r="B268" s="10" t="n">
        <f aca="false">IF(F267&gt;0,F267,0)</f>
        <v>0</v>
      </c>
      <c r="C268" s="10" t="n">
        <f aca="false">IF(B268&gt;0,ROUND(B268*B$5/100/12,2),0)</f>
        <v>0</v>
      </c>
      <c r="D268" s="10" t="n">
        <f aca="false">IF(B268&gt;0,MIN(B$10-C268,B268),0)</f>
        <v>0</v>
      </c>
      <c r="E268" s="10" t="n">
        <f aca="false">IF(AND(MOD(A268,12)=0,B268-D268&gt;0),MIN(B$7,B268-D268),0)</f>
        <v>0</v>
      </c>
      <c r="F268" s="10" t="n">
        <f aca="false">IF(B268&gt;0,MAX(B268-D268-E268,0),0)</f>
        <v>0</v>
      </c>
    </row>
    <row r="269" customFormat="false" ht="15" hidden="false" customHeight="false" outlineLevel="0" collapsed="false">
      <c r="A269" s="9" t="n">
        <v>256</v>
      </c>
      <c r="B269" s="10" t="n">
        <f aca="false">IF(F268&gt;0,F268,0)</f>
        <v>0</v>
      </c>
      <c r="C269" s="10" t="n">
        <f aca="false">IF(B269&gt;0,ROUND(B269*B$5/100/12,2),0)</f>
        <v>0</v>
      </c>
      <c r="D269" s="10" t="n">
        <f aca="false">IF(B269&gt;0,MIN(B$10-C269,B269),0)</f>
        <v>0</v>
      </c>
      <c r="E269" s="10" t="n">
        <f aca="false">IF(AND(MOD(A269,12)=0,B269-D269&gt;0),MIN(B$7,B269-D269),0)</f>
        <v>0</v>
      </c>
      <c r="F269" s="10" t="n">
        <f aca="false">IF(B269&gt;0,MAX(B269-D269-E269,0),0)</f>
        <v>0</v>
      </c>
    </row>
    <row r="270" customFormat="false" ht="15" hidden="false" customHeight="false" outlineLevel="0" collapsed="false">
      <c r="A270" s="9" t="n">
        <v>257</v>
      </c>
      <c r="B270" s="10" t="n">
        <f aca="false">IF(F269&gt;0,F269,0)</f>
        <v>0</v>
      </c>
      <c r="C270" s="10" t="n">
        <f aca="false">IF(B270&gt;0,ROUND(B270*B$5/100/12,2),0)</f>
        <v>0</v>
      </c>
      <c r="D270" s="10" t="n">
        <f aca="false">IF(B270&gt;0,MIN(B$10-C270,B270),0)</f>
        <v>0</v>
      </c>
      <c r="E270" s="10" t="n">
        <f aca="false">IF(AND(MOD(A270,12)=0,B270-D270&gt;0),MIN(B$7,B270-D270),0)</f>
        <v>0</v>
      </c>
      <c r="F270" s="10" t="n">
        <f aca="false">IF(B270&gt;0,MAX(B270-D270-E270,0),0)</f>
        <v>0</v>
      </c>
    </row>
    <row r="271" customFormat="false" ht="15" hidden="false" customHeight="false" outlineLevel="0" collapsed="false">
      <c r="A271" s="9" t="n">
        <v>258</v>
      </c>
      <c r="B271" s="10" t="n">
        <f aca="false">IF(F270&gt;0,F270,0)</f>
        <v>0</v>
      </c>
      <c r="C271" s="10" t="n">
        <f aca="false">IF(B271&gt;0,ROUND(B271*B$5/100/12,2),0)</f>
        <v>0</v>
      </c>
      <c r="D271" s="10" t="n">
        <f aca="false">IF(B271&gt;0,MIN(B$10-C271,B271),0)</f>
        <v>0</v>
      </c>
      <c r="E271" s="10" t="n">
        <f aca="false">IF(AND(MOD(A271,12)=0,B271-D271&gt;0),MIN(B$7,B271-D271),0)</f>
        <v>0</v>
      </c>
      <c r="F271" s="10" t="n">
        <f aca="false">IF(B271&gt;0,MAX(B271-D271-E271,0),0)</f>
        <v>0</v>
      </c>
    </row>
    <row r="272" customFormat="false" ht="15" hidden="false" customHeight="false" outlineLevel="0" collapsed="false">
      <c r="A272" s="9" t="n">
        <v>259</v>
      </c>
      <c r="B272" s="10" t="n">
        <f aca="false">IF(F271&gt;0,F271,0)</f>
        <v>0</v>
      </c>
      <c r="C272" s="10" t="n">
        <f aca="false">IF(B272&gt;0,ROUND(B272*B$5/100/12,2),0)</f>
        <v>0</v>
      </c>
      <c r="D272" s="10" t="n">
        <f aca="false">IF(B272&gt;0,MIN(B$10-C272,B272),0)</f>
        <v>0</v>
      </c>
      <c r="E272" s="10" t="n">
        <f aca="false">IF(AND(MOD(A272,12)=0,B272-D272&gt;0),MIN(B$7,B272-D272),0)</f>
        <v>0</v>
      </c>
      <c r="F272" s="10" t="n">
        <f aca="false">IF(B272&gt;0,MAX(B272-D272-E272,0),0)</f>
        <v>0</v>
      </c>
    </row>
    <row r="273" customFormat="false" ht="15" hidden="false" customHeight="false" outlineLevel="0" collapsed="false">
      <c r="A273" s="9" t="n">
        <v>260</v>
      </c>
      <c r="B273" s="10" t="n">
        <f aca="false">IF(F272&gt;0,F272,0)</f>
        <v>0</v>
      </c>
      <c r="C273" s="10" t="n">
        <f aca="false">IF(B273&gt;0,ROUND(B273*B$5/100/12,2),0)</f>
        <v>0</v>
      </c>
      <c r="D273" s="10" t="n">
        <f aca="false">IF(B273&gt;0,MIN(B$10-C273,B273),0)</f>
        <v>0</v>
      </c>
      <c r="E273" s="10" t="n">
        <f aca="false">IF(AND(MOD(A273,12)=0,B273-D273&gt;0),MIN(B$7,B273-D273),0)</f>
        <v>0</v>
      </c>
      <c r="F273" s="10" t="n">
        <f aca="false">IF(B273&gt;0,MAX(B273-D273-E273,0),0)</f>
        <v>0</v>
      </c>
    </row>
    <row r="274" customFormat="false" ht="15" hidden="false" customHeight="false" outlineLevel="0" collapsed="false">
      <c r="A274" s="9" t="n">
        <v>261</v>
      </c>
      <c r="B274" s="10" t="n">
        <f aca="false">IF(F273&gt;0,F273,0)</f>
        <v>0</v>
      </c>
      <c r="C274" s="10" t="n">
        <f aca="false">IF(B274&gt;0,ROUND(B274*B$5/100/12,2),0)</f>
        <v>0</v>
      </c>
      <c r="D274" s="10" t="n">
        <f aca="false">IF(B274&gt;0,MIN(B$10-C274,B274),0)</f>
        <v>0</v>
      </c>
      <c r="E274" s="10" t="n">
        <f aca="false">IF(AND(MOD(A274,12)=0,B274-D274&gt;0),MIN(B$7,B274-D274),0)</f>
        <v>0</v>
      </c>
      <c r="F274" s="10" t="n">
        <f aca="false">IF(B274&gt;0,MAX(B274-D274-E274,0),0)</f>
        <v>0</v>
      </c>
    </row>
    <row r="275" customFormat="false" ht="15" hidden="false" customHeight="false" outlineLevel="0" collapsed="false">
      <c r="A275" s="9" t="n">
        <v>262</v>
      </c>
      <c r="B275" s="10" t="n">
        <f aca="false">IF(F274&gt;0,F274,0)</f>
        <v>0</v>
      </c>
      <c r="C275" s="10" t="n">
        <f aca="false">IF(B275&gt;0,ROUND(B275*B$5/100/12,2),0)</f>
        <v>0</v>
      </c>
      <c r="D275" s="10" t="n">
        <f aca="false">IF(B275&gt;0,MIN(B$10-C275,B275),0)</f>
        <v>0</v>
      </c>
      <c r="E275" s="10" t="n">
        <f aca="false">IF(AND(MOD(A275,12)=0,B275-D275&gt;0),MIN(B$7,B275-D275),0)</f>
        <v>0</v>
      </c>
      <c r="F275" s="10" t="n">
        <f aca="false">IF(B275&gt;0,MAX(B275-D275-E275,0),0)</f>
        <v>0</v>
      </c>
    </row>
    <row r="276" customFormat="false" ht="15" hidden="false" customHeight="false" outlineLevel="0" collapsed="false">
      <c r="A276" s="9" t="n">
        <v>263</v>
      </c>
      <c r="B276" s="10" t="n">
        <f aca="false">IF(F275&gt;0,F275,0)</f>
        <v>0</v>
      </c>
      <c r="C276" s="10" t="n">
        <f aca="false">IF(B276&gt;0,ROUND(B276*B$5/100/12,2),0)</f>
        <v>0</v>
      </c>
      <c r="D276" s="10" t="n">
        <f aca="false">IF(B276&gt;0,MIN(B$10-C276,B276),0)</f>
        <v>0</v>
      </c>
      <c r="E276" s="10" t="n">
        <f aca="false">IF(AND(MOD(A276,12)=0,B276-D276&gt;0),MIN(B$7,B276-D276),0)</f>
        <v>0</v>
      </c>
      <c r="F276" s="10" t="n">
        <f aca="false">IF(B276&gt;0,MAX(B276-D276-E276,0),0)</f>
        <v>0</v>
      </c>
    </row>
    <row r="277" customFormat="false" ht="15" hidden="false" customHeight="false" outlineLevel="0" collapsed="false">
      <c r="A277" s="9" t="n">
        <v>264</v>
      </c>
      <c r="B277" s="10" t="n">
        <f aca="false">IF(F276&gt;0,F276,0)</f>
        <v>0</v>
      </c>
      <c r="C277" s="10" t="n">
        <f aca="false">IF(B277&gt;0,ROUND(B277*B$5/100/12,2),0)</f>
        <v>0</v>
      </c>
      <c r="D277" s="10" t="n">
        <f aca="false">IF(B277&gt;0,MIN(B$10-C277,B277),0)</f>
        <v>0</v>
      </c>
      <c r="E277" s="10" t="n">
        <f aca="false">IF(AND(MOD(A277,12)=0,B277-D277&gt;0),MIN(B$7,B277-D277),0)</f>
        <v>0</v>
      </c>
      <c r="F277" s="10" t="n">
        <f aca="false">IF(B277&gt;0,MAX(B277-D277-E277,0),0)</f>
        <v>0</v>
      </c>
    </row>
    <row r="278" customFormat="false" ht="15" hidden="false" customHeight="false" outlineLevel="0" collapsed="false">
      <c r="A278" s="9" t="n">
        <v>265</v>
      </c>
      <c r="B278" s="10" t="n">
        <f aca="false">IF(F277&gt;0,F277,0)</f>
        <v>0</v>
      </c>
      <c r="C278" s="10" t="n">
        <f aca="false">IF(B278&gt;0,ROUND(B278*B$5/100/12,2),0)</f>
        <v>0</v>
      </c>
      <c r="D278" s="10" t="n">
        <f aca="false">IF(B278&gt;0,MIN(B$10-C278,B278),0)</f>
        <v>0</v>
      </c>
      <c r="E278" s="10" t="n">
        <f aca="false">IF(AND(MOD(A278,12)=0,B278-D278&gt;0),MIN(B$7,B278-D278),0)</f>
        <v>0</v>
      </c>
      <c r="F278" s="10" t="n">
        <f aca="false">IF(B278&gt;0,MAX(B278-D278-E278,0),0)</f>
        <v>0</v>
      </c>
    </row>
    <row r="279" customFormat="false" ht="15" hidden="false" customHeight="false" outlineLevel="0" collapsed="false">
      <c r="A279" s="9" t="n">
        <v>266</v>
      </c>
      <c r="B279" s="10" t="n">
        <f aca="false">IF(F278&gt;0,F278,0)</f>
        <v>0</v>
      </c>
      <c r="C279" s="10" t="n">
        <f aca="false">IF(B279&gt;0,ROUND(B279*B$5/100/12,2),0)</f>
        <v>0</v>
      </c>
      <c r="D279" s="10" t="n">
        <f aca="false">IF(B279&gt;0,MIN(B$10-C279,B279),0)</f>
        <v>0</v>
      </c>
      <c r="E279" s="10" t="n">
        <f aca="false">IF(AND(MOD(A279,12)=0,B279-D279&gt;0),MIN(B$7,B279-D279),0)</f>
        <v>0</v>
      </c>
      <c r="F279" s="10" t="n">
        <f aca="false">IF(B279&gt;0,MAX(B279-D279-E279,0),0)</f>
        <v>0</v>
      </c>
    </row>
    <row r="280" customFormat="false" ht="15" hidden="false" customHeight="false" outlineLevel="0" collapsed="false">
      <c r="A280" s="9" t="n">
        <v>267</v>
      </c>
      <c r="B280" s="10" t="n">
        <f aca="false">IF(F279&gt;0,F279,0)</f>
        <v>0</v>
      </c>
      <c r="C280" s="10" t="n">
        <f aca="false">IF(B280&gt;0,ROUND(B280*B$5/100/12,2),0)</f>
        <v>0</v>
      </c>
      <c r="D280" s="10" t="n">
        <f aca="false">IF(B280&gt;0,MIN(B$10-C280,B280),0)</f>
        <v>0</v>
      </c>
      <c r="E280" s="10" t="n">
        <f aca="false">IF(AND(MOD(A280,12)=0,B280-D280&gt;0),MIN(B$7,B280-D280),0)</f>
        <v>0</v>
      </c>
      <c r="F280" s="10" t="n">
        <f aca="false">IF(B280&gt;0,MAX(B280-D280-E280,0),0)</f>
        <v>0</v>
      </c>
    </row>
    <row r="281" customFormat="false" ht="15" hidden="false" customHeight="false" outlineLevel="0" collapsed="false">
      <c r="A281" s="9" t="n">
        <v>268</v>
      </c>
      <c r="B281" s="10" t="n">
        <f aca="false">IF(F280&gt;0,F280,0)</f>
        <v>0</v>
      </c>
      <c r="C281" s="10" t="n">
        <f aca="false">IF(B281&gt;0,ROUND(B281*B$5/100/12,2),0)</f>
        <v>0</v>
      </c>
      <c r="D281" s="10" t="n">
        <f aca="false">IF(B281&gt;0,MIN(B$10-C281,B281),0)</f>
        <v>0</v>
      </c>
      <c r="E281" s="10" t="n">
        <f aca="false">IF(AND(MOD(A281,12)=0,B281-D281&gt;0),MIN(B$7,B281-D281),0)</f>
        <v>0</v>
      </c>
      <c r="F281" s="10" t="n">
        <f aca="false">IF(B281&gt;0,MAX(B281-D281-E281,0),0)</f>
        <v>0</v>
      </c>
    </row>
    <row r="282" customFormat="false" ht="15" hidden="false" customHeight="false" outlineLevel="0" collapsed="false">
      <c r="A282" s="9" t="n">
        <v>269</v>
      </c>
      <c r="B282" s="10" t="n">
        <f aca="false">IF(F281&gt;0,F281,0)</f>
        <v>0</v>
      </c>
      <c r="C282" s="10" t="n">
        <f aca="false">IF(B282&gt;0,ROUND(B282*B$5/100/12,2),0)</f>
        <v>0</v>
      </c>
      <c r="D282" s="10" t="n">
        <f aca="false">IF(B282&gt;0,MIN(B$10-C282,B282),0)</f>
        <v>0</v>
      </c>
      <c r="E282" s="10" t="n">
        <f aca="false">IF(AND(MOD(A282,12)=0,B282-D282&gt;0),MIN(B$7,B282-D282),0)</f>
        <v>0</v>
      </c>
      <c r="F282" s="10" t="n">
        <f aca="false">IF(B282&gt;0,MAX(B282-D282-E282,0),0)</f>
        <v>0</v>
      </c>
    </row>
    <row r="283" customFormat="false" ht="15" hidden="false" customHeight="false" outlineLevel="0" collapsed="false">
      <c r="A283" s="9" t="n">
        <v>270</v>
      </c>
      <c r="B283" s="10" t="n">
        <f aca="false">IF(F282&gt;0,F282,0)</f>
        <v>0</v>
      </c>
      <c r="C283" s="10" t="n">
        <f aca="false">IF(B283&gt;0,ROUND(B283*B$5/100/12,2),0)</f>
        <v>0</v>
      </c>
      <c r="D283" s="10" t="n">
        <f aca="false">IF(B283&gt;0,MIN(B$10-C283,B283),0)</f>
        <v>0</v>
      </c>
      <c r="E283" s="10" t="n">
        <f aca="false">IF(AND(MOD(A283,12)=0,B283-D283&gt;0),MIN(B$7,B283-D283),0)</f>
        <v>0</v>
      </c>
      <c r="F283" s="10" t="n">
        <f aca="false">IF(B283&gt;0,MAX(B283-D283-E283,0),0)</f>
        <v>0</v>
      </c>
    </row>
    <row r="284" customFormat="false" ht="15" hidden="false" customHeight="false" outlineLevel="0" collapsed="false">
      <c r="A284" s="9" t="n">
        <v>271</v>
      </c>
      <c r="B284" s="10" t="n">
        <f aca="false">IF(F283&gt;0,F283,0)</f>
        <v>0</v>
      </c>
      <c r="C284" s="10" t="n">
        <f aca="false">IF(B284&gt;0,ROUND(B284*B$5/100/12,2),0)</f>
        <v>0</v>
      </c>
      <c r="D284" s="10" t="n">
        <f aca="false">IF(B284&gt;0,MIN(B$10-C284,B284),0)</f>
        <v>0</v>
      </c>
      <c r="E284" s="10" t="n">
        <f aca="false">IF(AND(MOD(A284,12)=0,B284-D284&gt;0),MIN(B$7,B284-D284),0)</f>
        <v>0</v>
      </c>
      <c r="F284" s="10" t="n">
        <f aca="false">IF(B284&gt;0,MAX(B284-D284-E284,0),0)</f>
        <v>0</v>
      </c>
    </row>
    <row r="285" customFormat="false" ht="15" hidden="false" customHeight="false" outlineLevel="0" collapsed="false">
      <c r="A285" s="9" t="n">
        <v>272</v>
      </c>
      <c r="B285" s="10" t="n">
        <f aca="false">IF(F284&gt;0,F284,0)</f>
        <v>0</v>
      </c>
      <c r="C285" s="10" t="n">
        <f aca="false">IF(B285&gt;0,ROUND(B285*B$5/100/12,2),0)</f>
        <v>0</v>
      </c>
      <c r="D285" s="10" t="n">
        <f aca="false">IF(B285&gt;0,MIN(B$10-C285,B285),0)</f>
        <v>0</v>
      </c>
      <c r="E285" s="10" t="n">
        <f aca="false">IF(AND(MOD(A285,12)=0,B285-D285&gt;0),MIN(B$7,B285-D285),0)</f>
        <v>0</v>
      </c>
      <c r="F285" s="10" t="n">
        <f aca="false">IF(B285&gt;0,MAX(B285-D285-E285,0),0)</f>
        <v>0</v>
      </c>
    </row>
    <row r="286" customFormat="false" ht="15" hidden="false" customHeight="false" outlineLevel="0" collapsed="false">
      <c r="A286" s="9" t="n">
        <v>273</v>
      </c>
      <c r="B286" s="10" t="n">
        <f aca="false">IF(F285&gt;0,F285,0)</f>
        <v>0</v>
      </c>
      <c r="C286" s="10" t="n">
        <f aca="false">IF(B286&gt;0,ROUND(B286*B$5/100/12,2),0)</f>
        <v>0</v>
      </c>
      <c r="D286" s="10" t="n">
        <f aca="false">IF(B286&gt;0,MIN(B$10-C286,B286),0)</f>
        <v>0</v>
      </c>
      <c r="E286" s="10" t="n">
        <f aca="false">IF(AND(MOD(A286,12)=0,B286-D286&gt;0),MIN(B$7,B286-D286),0)</f>
        <v>0</v>
      </c>
      <c r="F286" s="10" t="n">
        <f aca="false">IF(B286&gt;0,MAX(B286-D286-E286,0),0)</f>
        <v>0</v>
      </c>
    </row>
    <row r="287" customFormat="false" ht="15" hidden="false" customHeight="false" outlineLevel="0" collapsed="false">
      <c r="A287" s="9" t="n">
        <v>274</v>
      </c>
      <c r="B287" s="10" t="n">
        <f aca="false">IF(F286&gt;0,F286,0)</f>
        <v>0</v>
      </c>
      <c r="C287" s="10" t="n">
        <f aca="false">IF(B287&gt;0,ROUND(B287*B$5/100/12,2),0)</f>
        <v>0</v>
      </c>
      <c r="D287" s="10" t="n">
        <f aca="false">IF(B287&gt;0,MIN(B$10-C287,B287),0)</f>
        <v>0</v>
      </c>
      <c r="E287" s="10" t="n">
        <f aca="false">IF(AND(MOD(A287,12)=0,B287-D287&gt;0),MIN(B$7,B287-D287),0)</f>
        <v>0</v>
      </c>
      <c r="F287" s="10" t="n">
        <f aca="false">IF(B287&gt;0,MAX(B287-D287-E287,0),0)</f>
        <v>0</v>
      </c>
    </row>
    <row r="288" customFormat="false" ht="15" hidden="false" customHeight="false" outlineLevel="0" collapsed="false">
      <c r="A288" s="9" t="n">
        <v>275</v>
      </c>
      <c r="B288" s="10" t="n">
        <f aca="false">IF(F287&gt;0,F287,0)</f>
        <v>0</v>
      </c>
      <c r="C288" s="10" t="n">
        <f aca="false">IF(B288&gt;0,ROUND(B288*B$5/100/12,2),0)</f>
        <v>0</v>
      </c>
      <c r="D288" s="10" t="n">
        <f aca="false">IF(B288&gt;0,MIN(B$10-C288,B288),0)</f>
        <v>0</v>
      </c>
      <c r="E288" s="10" t="n">
        <f aca="false">IF(AND(MOD(A288,12)=0,B288-D288&gt;0),MIN(B$7,B288-D288),0)</f>
        <v>0</v>
      </c>
      <c r="F288" s="10" t="n">
        <f aca="false">IF(B288&gt;0,MAX(B288-D288-E288,0),0)</f>
        <v>0</v>
      </c>
    </row>
    <row r="289" customFormat="false" ht="15" hidden="false" customHeight="false" outlineLevel="0" collapsed="false">
      <c r="A289" s="9" t="n">
        <v>276</v>
      </c>
      <c r="B289" s="10" t="n">
        <f aca="false">IF(F288&gt;0,F288,0)</f>
        <v>0</v>
      </c>
      <c r="C289" s="10" t="n">
        <f aca="false">IF(B289&gt;0,ROUND(B289*B$5/100/12,2),0)</f>
        <v>0</v>
      </c>
      <c r="D289" s="10" t="n">
        <f aca="false">IF(B289&gt;0,MIN(B$10-C289,B289),0)</f>
        <v>0</v>
      </c>
      <c r="E289" s="10" t="n">
        <f aca="false">IF(AND(MOD(A289,12)=0,B289-D289&gt;0),MIN(B$7,B289-D289),0)</f>
        <v>0</v>
      </c>
      <c r="F289" s="10" t="n">
        <f aca="false">IF(B289&gt;0,MAX(B289-D289-E289,0),0)</f>
        <v>0</v>
      </c>
    </row>
    <row r="290" customFormat="false" ht="15" hidden="false" customHeight="false" outlineLevel="0" collapsed="false">
      <c r="A290" s="9" t="n">
        <v>277</v>
      </c>
      <c r="B290" s="10" t="n">
        <f aca="false">IF(F289&gt;0,F289,0)</f>
        <v>0</v>
      </c>
      <c r="C290" s="10" t="n">
        <f aca="false">IF(B290&gt;0,ROUND(B290*B$5/100/12,2),0)</f>
        <v>0</v>
      </c>
      <c r="D290" s="10" t="n">
        <f aca="false">IF(B290&gt;0,MIN(B$10-C290,B290),0)</f>
        <v>0</v>
      </c>
      <c r="E290" s="10" t="n">
        <f aca="false">IF(AND(MOD(A290,12)=0,B290-D290&gt;0),MIN(B$7,B290-D290),0)</f>
        <v>0</v>
      </c>
      <c r="F290" s="10" t="n">
        <f aca="false">IF(B290&gt;0,MAX(B290-D290-E290,0),0)</f>
        <v>0</v>
      </c>
    </row>
    <row r="291" customFormat="false" ht="15" hidden="false" customHeight="false" outlineLevel="0" collapsed="false">
      <c r="A291" s="9" t="n">
        <v>278</v>
      </c>
      <c r="B291" s="10" t="n">
        <f aca="false">IF(F290&gt;0,F290,0)</f>
        <v>0</v>
      </c>
      <c r="C291" s="10" t="n">
        <f aca="false">IF(B291&gt;0,ROUND(B291*B$5/100/12,2),0)</f>
        <v>0</v>
      </c>
      <c r="D291" s="10" t="n">
        <f aca="false">IF(B291&gt;0,MIN(B$10-C291,B291),0)</f>
        <v>0</v>
      </c>
      <c r="E291" s="10" t="n">
        <f aca="false">IF(AND(MOD(A291,12)=0,B291-D291&gt;0),MIN(B$7,B291-D291),0)</f>
        <v>0</v>
      </c>
      <c r="F291" s="10" t="n">
        <f aca="false">IF(B291&gt;0,MAX(B291-D291-E291,0),0)</f>
        <v>0</v>
      </c>
    </row>
    <row r="292" customFormat="false" ht="15" hidden="false" customHeight="false" outlineLevel="0" collapsed="false">
      <c r="A292" s="9" t="n">
        <v>279</v>
      </c>
      <c r="B292" s="10" t="n">
        <f aca="false">IF(F291&gt;0,F291,0)</f>
        <v>0</v>
      </c>
      <c r="C292" s="10" t="n">
        <f aca="false">IF(B292&gt;0,ROUND(B292*B$5/100/12,2),0)</f>
        <v>0</v>
      </c>
      <c r="D292" s="10" t="n">
        <f aca="false">IF(B292&gt;0,MIN(B$10-C292,B292),0)</f>
        <v>0</v>
      </c>
      <c r="E292" s="10" t="n">
        <f aca="false">IF(AND(MOD(A292,12)=0,B292-D292&gt;0),MIN(B$7,B292-D292),0)</f>
        <v>0</v>
      </c>
      <c r="F292" s="10" t="n">
        <f aca="false">IF(B292&gt;0,MAX(B292-D292-E292,0),0)</f>
        <v>0</v>
      </c>
    </row>
    <row r="293" customFormat="false" ht="15" hidden="false" customHeight="false" outlineLevel="0" collapsed="false">
      <c r="A293" s="9" t="n">
        <v>280</v>
      </c>
      <c r="B293" s="10" t="n">
        <f aca="false">IF(F292&gt;0,F292,0)</f>
        <v>0</v>
      </c>
      <c r="C293" s="10" t="n">
        <f aca="false">IF(B293&gt;0,ROUND(B293*B$5/100/12,2),0)</f>
        <v>0</v>
      </c>
      <c r="D293" s="10" t="n">
        <f aca="false">IF(B293&gt;0,MIN(B$10-C293,B293),0)</f>
        <v>0</v>
      </c>
      <c r="E293" s="10" t="n">
        <f aca="false">IF(AND(MOD(A293,12)=0,B293-D293&gt;0),MIN(B$7,B293-D293),0)</f>
        <v>0</v>
      </c>
      <c r="F293" s="10" t="n">
        <f aca="false">IF(B293&gt;0,MAX(B293-D293-E293,0),0)</f>
        <v>0</v>
      </c>
    </row>
    <row r="294" customFormat="false" ht="15" hidden="false" customHeight="false" outlineLevel="0" collapsed="false">
      <c r="A294" s="9" t="n">
        <v>281</v>
      </c>
      <c r="B294" s="10" t="n">
        <f aca="false">IF(F293&gt;0,F293,0)</f>
        <v>0</v>
      </c>
      <c r="C294" s="10" t="n">
        <f aca="false">IF(B294&gt;0,ROUND(B294*B$5/100/12,2),0)</f>
        <v>0</v>
      </c>
      <c r="D294" s="10" t="n">
        <f aca="false">IF(B294&gt;0,MIN(B$10-C294,B294),0)</f>
        <v>0</v>
      </c>
      <c r="E294" s="10" t="n">
        <f aca="false">IF(AND(MOD(A294,12)=0,B294-D294&gt;0),MIN(B$7,B294-D294),0)</f>
        <v>0</v>
      </c>
      <c r="F294" s="10" t="n">
        <f aca="false">IF(B294&gt;0,MAX(B294-D294-E294,0),0)</f>
        <v>0</v>
      </c>
    </row>
    <row r="295" customFormat="false" ht="15" hidden="false" customHeight="false" outlineLevel="0" collapsed="false">
      <c r="A295" s="9" t="n">
        <v>282</v>
      </c>
      <c r="B295" s="10" t="n">
        <f aca="false">IF(F294&gt;0,F294,0)</f>
        <v>0</v>
      </c>
      <c r="C295" s="10" t="n">
        <f aca="false">IF(B295&gt;0,ROUND(B295*B$5/100/12,2),0)</f>
        <v>0</v>
      </c>
      <c r="D295" s="10" t="n">
        <f aca="false">IF(B295&gt;0,MIN(B$10-C295,B295),0)</f>
        <v>0</v>
      </c>
      <c r="E295" s="10" t="n">
        <f aca="false">IF(AND(MOD(A295,12)=0,B295-D295&gt;0),MIN(B$7,B295-D295),0)</f>
        <v>0</v>
      </c>
      <c r="F295" s="10" t="n">
        <f aca="false">IF(B295&gt;0,MAX(B295-D295-E295,0),0)</f>
        <v>0</v>
      </c>
    </row>
    <row r="296" customFormat="false" ht="15" hidden="false" customHeight="false" outlineLevel="0" collapsed="false">
      <c r="A296" s="9" t="n">
        <v>283</v>
      </c>
      <c r="B296" s="10" t="n">
        <f aca="false">IF(F295&gt;0,F295,0)</f>
        <v>0</v>
      </c>
      <c r="C296" s="10" t="n">
        <f aca="false">IF(B296&gt;0,ROUND(B296*B$5/100/12,2),0)</f>
        <v>0</v>
      </c>
      <c r="D296" s="10" t="n">
        <f aca="false">IF(B296&gt;0,MIN(B$10-C296,B296),0)</f>
        <v>0</v>
      </c>
      <c r="E296" s="10" t="n">
        <f aca="false">IF(AND(MOD(A296,12)=0,B296-D296&gt;0),MIN(B$7,B296-D296),0)</f>
        <v>0</v>
      </c>
      <c r="F296" s="10" t="n">
        <f aca="false">IF(B296&gt;0,MAX(B296-D296-E296,0),0)</f>
        <v>0</v>
      </c>
    </row>
    <row r="297" customFormat="false" ht="15" hidden="false" customHeight="false" outlineLevel="0" collapsed="false">
      <c r="A297" s="9" t="n">
        <v>284</v>
      </c>
      <c r="B297" s="10" t="n">
        <f aca="false">IF(F296&gt;0,F296,0)</f>
        <v>0</v>
      </c>
      <c r="C297" s="10" t="n">
        <f aca="false">IF(B297&gt;0,ROUND(B297*B$5/100/12,2),0)</f>
        <v>0</v>
      </c>
      <c r="D297" s="10" t="n">
        <f aca="false">IF(B297&gt;0,MIN(B$10-C297,B297),0)</f>
        <v>0</v>
      </c>
      <c r="E297" s="10" t="n">
        <f aca="false">IF(AND(MOD(A297,12)=0,B297-D297&gt;0),MIN(B$7,B297-D297),0)</f>
        <v>0</v>
      </c>
      <c r="F297" s="10" t="n">
        <f aca="false">IF(B297&gt;0,MAX(B297-D297-E297,0),0)</f>
        <v>0</v>
      </c>
    </row>
    <row r="298" customFormat="false" ht="15" hidden="false" customHeight="false" outlineLevel="0" collapsed="false">
      <c r="A298" s="9" t="n">
        <v>285</v>
      </c>
      <c r="B298" s="10" t="n">
        <f aca="false">IF(F297&gt;0,F297,0)</f>
        <v>0</v>
      </c>
      <c r="C298" s="10" t="n">
        <f aca="false">IF(B298&gt;0,ROUND(B298*B$5/100/12,2),0)</f>
        <v>0</v>
      </c>
      <c r="D298" s="10" t="n">
        <f aca="false">IF(B298&gt;0,MIN(B$10-C298,B298),0)</f>
        <v>0</v>
      </c>
      <c r="E298" s="10" t="n">
        <f aca="false">IF(AND(MOD(A298,12)=0,B298-D298&gt;0),MIN(B$7,B298-D298),0)</f>
        <v>0</v>
      </c>
      <c r="F298" s="10" t="n">
        <f aca="false">IF(B298&gt;0,MAX(B298-D298-E298,0),0)</f>
        <v>0</v>
      </c>
    </row>
    <row r="299" customFormat="false" ht="15" hidden="false" customHeight="false" outlineLevel="0" collapsed="false">
      <c r="A299" s="9" t="n">
        <v>286</v>
      </c>
      <c r="B299" s="10" t="n">
        <f aca="false">IF(F298&gt;0,F298,0)</f>
        <v>0</v>
      </c>
      <c r="C299" s="10" t="n">
        <f aca="false">IF(B299&gt;0,ROUND(B299*B$5/100/12,2),0)</f>
        <v>0</v>
      </c>
      <c r="D299" s="10" t="n">
        <f aca="false">IF(B299&gt;0,MIN(B$10-C299,B299),0)</f>
        <v>0</v>
      </c>
      <c r="E299" s="10" t="n">
        <f aca="false">IF(AND(MOD(A299,12)=0,B299-D299&gt;0),MIN(B$7,B299-D299),0)</f>
        <v>0</v>
      </c>
      <c r="F299" s="10" t="n">
        <f aca="false">IF(B299&gt;0,MAX(B299-D299-E299,0),0)</f>
        <v>0</v>
      </c>
    </row>
    <row r="300" customFormat="false" ht="15" hidden="false" customHeight="false" outlineLevel="0" collapsed="false">
      <c r="A300" s="9" t="n">
        <v>287</v>
      </c>
      <c r="B300" s="10" t="n">
        <f aca="false">IF(F299&gt;0,F299,0)</f>
        <v>0</v>
      </c>
      <c r="C300" s="10" t="n">
        <f aca="false">IF(B300&gt;0,ROUND(B300*B$5/100/12,2),0)</f>
        <v>0</v>
      </c>
      <c r="D300" s="10" t="n">
        <f aca="false">IF(B300&gt;0,MIN(B$10-C300,B300),0)</f>
        <v>0</v>
      </c>
      <c r="E300" s="10" t="n">
        <f aca="false">IF(AND(MOD(A300,12)=0,B300-D300&gt;0),MIN(B$7,B300-D300),0)</f>
        <v>0</v>
      </c>
      <c r="F300" s="10" t="n">
        <f aca="false">IF(B300&gt;0,MAX(B300-D300-E300,0),0)</f>
        <v>0</v>
      </c>
    </row>
    <row r="301" customFormat="false" ht="15" hidden="false" customHeight="false" outlineLevel="0" collapsed="false">
      <c r="A301" s="9" t="n">
        <v>288</v>
      </c>
      <c r="B301" s="10" t="n">
        <f aca="false">IF(F300&gt;0,F300,0)</f>
        <v>0</v>
      </c>
      <c r="C301" s="10" t="n">
        <f aca="false">IF(B301&gt;0,ROUND(B301*B$5/100/12,2),0)</f>
        <v>0</v>
      </c>
      <c r="D301" s="10" t="n">
        <f aca="false">IF(B301&gt;0,MIN(B$10-C301,B301),0)</f>
        <v>0</v>
      </c>
      <c r="E301" s="10" t="n">
        <f aca="false">IF(AND(MOD(A301,12)=0,B301-D301&gt;0),MIN(B$7,B301-D301),0)</f>
        <v>0</v>
      </c>
      <c r="F301" s="10" t="n">
        <f aca="false">IF(B301&gt;0,MAX(B301-D301-E301,0),0)</f>
        <v>0</v>
      </c>
    </row>
    <row r="302" customFormat="false" ht="15" hidden="false" customHeight="false" outlineLevel="0" collapsed="false">
      <c r="A302" s="9" t="n">
        <v>289</v>
      </c>
      <c r="B302" s="10" t="n">
        <f aca="false">IF(F301&gt;0,F301,0)</f>
        <v>0</v>
      </c>
      <c r="C302" s="10" t="n">
        <f aca="false">IF(B302&gt;0,ROUND(B302*B$5/100/12,2),0)</f>
        <v>0</v>
      </c>
      <c r="D302" s="10" t="n">
        <f aca="false">IF(B302&gt;0,MIN(B$10-C302,B302),0)</f>
        <v>0</v>
      </c>
      <c r="E302" s="10" t="n">
        <f aca="false">IF(AND(MOD(A302,12)=0,B302-D302&gt;0),MIN(B$7,B302-D302),0)</f>
        <v>0</v>
      </c>
      <c r="F302" s="10" t="n">
        <f aca="false">IF(B302&gt;0,MAX(B302-D302-E302,0),0)</f>
        <v>0</v>
      </c>
    </row>
    <row r="303" customFormat="false" ht="15" hidden="false" customHeight="false" outlineLevel="0" collapsed="false">
      <c r="A303" s="9" t="n">
        <v>290</v>
      </c>
      <c r="B303" s="10" t="n">
        <f aca="false">IF(F302&gt;0,F302,0)</f>
        <v>0</v>
      </c>
      <c r="C303" s="10" t="n">
        <f aca="false">IF(B303&gt;0,ROUND(B303*B$5/100/12,2),0)</f>
        <v>0</v>
      </c>
      <c r="D303" s="10" t="n">
        <f aca="false">IF(B303&gt;0,MIN(B$10-C303,B303),0)</f>
        <v>0</v>
      </c>
      <c r="E303" s="10" t="n">
        <f aca="false">IF(AND(MOD(A303,12)=0,B303-D303&gt;0),MIN(B$7,B303-D303),0)</f>
        <v>0</v>
      </c>
      <c r="F303" s="10" t="n">
        <f aca="false">IF(B303&gt;0,MAX(B303-D303-E303,0),0)</f>
        <v>0</v>
      </c>
    </row>
    <row r="304" customFormat="false" ht="15" hidden="false" customHeight="false" outlineLevel="0" collapsed="false">
      <c r="A304" s="9" t="n">
        <v>291</v>
      </c>
      <c r="B304" s="10" t="n">
        <f aca="false">IF(F303&gt;0,F303,0)</f>
        <v>0</v>
      </c>
      <c r="C304" s="10" t="n">
        <f aca="false">IF(B304&gt;0,ROUND(B304*B$5/100/12,2),0)</f>
        <v>0</v>
      </c>
      <c r="D304" s="10" t="n">
        <f aca="false">IF(B304&gt;0,MIN(B$10-C304,B304),0)</f>
        <v>0</v>
      </c>
      <c r="E304" s="10" t="n">
        <f aca="false">IF(AND(MOD(A304,12)=0,B304-D304&gt;0),MIN(B$7,B304-D304),0)</f>
        <v>0</v>
      </c>
      <c r="F304" s="10" t="n">
        <f aca="false">IF(B304&gt;0,MAX(B304-D304-E304,0),0)</f>
        <v>0</v>
      </c>
    </row>
    <row r="305" customFormat="false" ht="15" hidden="false" customHeight="false" outlineLevel="0" collapsed="false">
      <c r="A305" s="9" t="n">
        <v>292</v>
      </c>
      <c r="B305" s="10" t="n">
        <f aca="false">IF(F304&gt;0,F304,0)</f>
        <v>0</v>
      </c>
      <c r="C305" s="10" t="n">
        <f aca="false">IF(B305&gt;0,ROUND(B305*B$5/100/12,2),0)</f>
        <v>0</v>
      </c>
      <c r="D305" s="10" t="n">
        <f aca="false">IF(B305&gt;0,MIN(B$10-C305,B305),0)</f>
        <v>0</v>
      </c>
      <c r="E305" s="10" t="n">
        <f aca="false">IF(AND(MOD(A305,12)=0,B305-D305&gt;0),MIN(B$7,B305-D305),0)</f>
        <v>0</v>
      </c>
      <c r="F305" s="10" t="n">
        <f aca="false">IF(B305&gt;0,MAX(B305-D305-E305,0),0)</f>
        <v>0</v>
      </c>
    </row>
    <row r="306" customFormat="false" ht="15" hidden="false" customHeight="false" outlineLevel="0" collapsed="false">
      <c r="A306" s="9" t="n">
        <v>293</v>
      </c>
      <c r="B306" s="10" t="n">
        <f aca="false">IF(F305&gt;0,F305,0)</f>
        <v>0</v>
      </c>
      <c r="C306" s="10" t="n">
        <f aca="false">IF(B306&gt;0,ROUND(B306*B$5/100/12,2),0)</f>
        <v>0</v>
      </c>
      <c r="D306" s="10" t="n">
        <f aca="false">IF(B306&gt;0,MIN(B$10-C306,B306),0)</f>
        <v>0</v>
      </c>
      <c r="E306" s="10" t="n">
        <f aca="false">IF(AND(MOD(A306,12)=0,B306-D306&gt;0),MIN(B$7,B306-D306),0)</f>
        <v>0</v>
      </c>
      <c r="F306" s="10" t="n">
        <f aca="false">IF(B306&gt;0,MAX(B306-D306-E306,0),0)</f>
        <v>0</v>
      </c>
    </row>
    <row r="307" customFormat="false" ht="15" hidden="false" customHeight="false" outlineLevel="0" collapsed="false">
      <c r="A307" s="9" t="n">
        <v>294</v>
      </c>
      <c r="B307" s="10" t="n">
        <f aca="false">IF(F306&gt;0,F306,0)</f>
        <v>0</v>
      </c>
      <c r="C307" s="10" t="n">
        <f aca="false">IF(B307&gt;0,ROUND(B307*B$5/100/12,2),0)</f>
        <v>0</v>
      </c>
      <c r="D307" s="10" t="n">
        <f aca="false">IF(B307&gt;0,MIN(B$10-C307,B307),0)</f>
        <v>0</v>
      </c>
      <c r="E307" s="10" t="n">
        <f aca="false">IF(AND(MOD(A307,12)=0,B307-D307&gt;0),MIN(B$7,B307-D307),0)</f>
        <v>0</v>
      </c>
      <c r="F307" s="10" t="n">
        <f aca="false">IF(B307&gt;0,MAX(B307-D307-E307,0),0)</f>
        <v>0</v>
      </c>
    </row>
    <row r="308" customFormat="false" ht="15" hidden="false" customHeight="false" outlineLevel="0" collapsed="false">
      <c r="A308" s="9" t="n">
        <v>295</v>
      </c>
      <c r="B308" s="10" t="n">
        <f aca="false">IF(F307&gt;0,F307,0)</f>
        <v>0</v>
      </c>
      <c r="C308" s="10" t="n">
        <f aca="false">IF(B308&gt;0,ROUND(B308*B$5/100/12,2),0)</f>
        <v>0</v>
      </c>
      <c r="D308" s="10" t="n">
        <f aca="false">IF(B308&gt;0,MIN(B$10-C308,B308),0)</f>
        <v>0</v>
      </c>
      <c r="E308" s="10" t="n">
        <f aca="false">IF(AND(MOD(A308,12)=0,B308-D308&gt;0),MIN(B$7,B308-D308),0)</f>
        <v>0</v>
      </c>
      <c r="F308" s="10" t="n">
        <f aca="false">IF(B308&gt;0,MAX(B308-D308-E308,0),0)</f>
        <v>0</v>
      </c>
    </row>
    <row r="309" customFormat="false" ht="15" hidden="false" customHeight="false" outlineLevel="0" collapsed="false">
      <c r="A309" s="9" t="n">
        <v>296</v>
      </c>
      <c r="B309" s="10" t="n">
        <f aca="false">IF(F308&gt;0,F308,0)</f>
        <v>0</v>
      </c>
      <c r="C309" s="10" t="n">
        <f aca="false">IF(B309&gt;0,ROUND(B309*B$5/100/12,2),0)</f>
        <v>0</v>
      </c>
      <c r="D309" s="10" t="n">
        <f aca="false">IF(B309&gt;0,MIN(B$10-C309,B309),0)</f>
        <v>0</v>
      </c>
      <c r="E309" s="10" t="n">
        <f aca="false">IF(AND(MOD(A309,12)=0,B309-D309&gt;0),MIN(B$7,B309-D309),0)</f>
        <v>0</v>
      </c>
      <c r="F309" s="10" t="n">
        <f aca="false">IF(B309&gt;0,MAX(B309-D309-E309,0),0)</f>
        <v>0</v>
      </c>
    </row>
    <row r="310" customFormat="false" ht="15" hidden="false" customHeight="false" outlineLevel="0" collapsed="false">
      <c r="A310" s="9" t="n">
        <v>297</v>
      </c>
      <c r="B310" s="10" t="n">
        <f aca="false">IF(F309&gt;0,F309,0)</f>
        <v>0</v>
      </c>
      <c r="C310" s="10" t="n">
        <f aca="false">IF(B310&gt;0,ROUND(B310*B$5/100/12,2),0)</f>
        <v>0</v>
      </c>
      <c r="D310" s="10" t="n">
        <f aca="false">IF(B310&gt;0,MIN(B$10-C310,B310),0)</f>
        <v>0</v>
      </c>
      <c r="E310" s="10" t="n">
        <f aca="false">IF(AND(MOD(A310,12)=0,B310-D310&gt;0),MIN(B$7,B310-D310),0)</f>
        <v>0</v>
      </c>
      <c r="F310" s="10" t="n">
        <f aca="false">IF(B310&gt;0,MAX(B310-D310-E310,0),0)</f>
        <v>0</v>
      </c>
    </row>
    <row r="311" customFormat="false" ht="15" hidden="false" customHeight="false" outlineLevel="0" collapsed="false">
      <c r="A311" s="9" t="n">
        <v>298</v>
      </c>
      <c r="B311" s="10" t="n">
        <f aca="false">IF(F310&gt;0,F310,0)</f>
        <v>0</v>
      </c>
      <c r="C311" s="10" t="n">
        <f aca="false">IF(B311&gt;0,ROUND(B311*B$5/100/12,2),0)</f>
        <v>0</v>
      </c>
      <c r="D311" s="10" t="n">
        <f aca="false">IF(B311&gt;0,MIN(B$10-C311,B311),0)</f>
        <v>0</v>
      </c>
      <c r="E311" s="10" t="n">
        <f aca="false">IF(AND(MOD(A311,12)=0,B311-D311&gt;0),MIN(B$7,B311-D311),0)</f>
        <v>0</v>
      </c>
      <c r="F311" s="10" t="n">
        <f aca="false">IF(B311&gt;0,MAX(B311-D311-E311,0),0)</f>
        <v>0</v>
      </c>
    </row>
    <row r="312" customFormat="false" ht="15" hidden="false" customHeight="false" outlineLevel="0" collapsed="false">
      <c r="A312" s="9" t="n">
        <v>299</v>
      </c>
      <c r="B312" s="10" t="n">
        <f aca="false">IF(F311&gt;0,F311,0)</f>
        <v>0</v>
      </c>
      <c r="C312" s="10" t="n">
        <f aca="false">IF(B312&gt;0,ROUND(B312*B$5/100/12,2),0)</f>
        <v>0</v>
      </c>
      <c r="D312" s="10" t="n">
        <f aca="false">IF(B312&gt;0,MIN(B$10-C312,B312),0)</f>
        <v>0</v>
      </c>
      <c r="E312" s="10" t="n">
        <f aca="false">IF(AND(MOD(A312,12)=0,B312-D312&gt;0),MIN(B$7,B312-D312),0)</f>
        <v>0</v>
      </c>
      <c r="F312" s="10" t="n">
        <f aca="false">IF(B312&gt;0,MAX(B312-D312-E312,0),0)</f>
        <v>0</v>
      </c>
    </row>
    <row r="313" customFormat="false" ht="15" hidden="false" customHeight="false" outlineLevel="0" collapsed="false">
      <c r="A313" s="9" t="n">
        <v>300</v>
      </c>
      <c r="B313" s="10" t="n">
        <f aca="false">IF(F312&gt;0,F312,0)</f>
        <v>0</v>
      </c>
      <c r="C313" s="10" t="n">
        <f aca="false">IF(B313&gt;0,ROUND(B313*B$5/100/12,2),0)</f>
        <v>0</v>
      </c>
      <c r="D313" s="10" t="n">
        <f aca="false">IF(B313&gt;0,MIN(B$10-C313,B313),0)</f>
        <v>0</v>
      </c>
      <c r="E313" s="10" t="n">
        <f aca="false">IF(AND(MOD(A313,12)=0,B313-D313&gt;0),MIN(B$7,B313-D313),0)</f>
        <v>0</v>
      </c>
      <c r="F313" s="10" t="n">
        <f aca="false">IF(B313&gt;0,MAX(B313-D313-E313,0),0)</f>
        <v>0</v>
      </c>
    </row>
    <row r="314" customFormat="false" ht="15" hidden="false" customHeight="false" outlineLevel="0" collapsed="false">
      <c r="A314" s="9" t="n">
        <v>301</v>
      </c>
      <c r="B314" s="10" t="n">
        <f aca="false">IF(F313&gt;0,F313,0)</f>
        <v>0</v>
      </c>
      <c r="C314" s="10" t="n">
        <f aca="false">IF(B314&gt;0,ROUND(B314*B$5/100/12,2),0)</f>
        <v>0</v>
      </c>
      <c r="D314" s="10" t="n">
        <f aca="false">IF(B314&gt;0,MIN(B$10-C314,B314),0)</f>
        <v>0</v>
      </c>
      <c r="E314" s="10" t="n">
        <f aca="false">IF(AND(MOD(A314,12)=0,B314-D314&gt;0),MIN(B$7,B314-D314),0)</f>
        <v>0</v>
      </c>
      <c r="F314" s="10" t="n">
        <f aca="false">IF(B314&gt;0,MAX(B314-D314-E314,0),0)</f>
        <v>0</v>
      </c>
    </row>
    <row r="315" customFormat="false" ht="15" hidden="false" customHeight="false" outlineLevel="0" collapsed="false">
      <c r="A315" s="9" t="n">
        <v>302</v>
      </c>
      <c r="B315" s="10" t="n">
        <f aca="false">IF(F314&gt;0,F314,0)</f>
        <v>0</v>
      </c>
      <c r="C315" s="10" t="n">
        <f aca="false">IF(B315&gt;0,ROUND(B315*B$5/100/12,2),0)</f>
        <v>0</v>
      </c>
      <c r="D315" s="10" t="n">
        <f aca="false">IF(B315&gt;0,MIN(B$10-C315,B315),0)</f>
        <v>0</v>
      </c>
      <c r="E315" s="10" t="n">
        <f aca="false">IF(AND(MOD(A315,12)=0,B315-D315&gt;0),MIN(B$7,B315-D315),0)</f>
        <v>0</v>
      </c>
      <c r="F315" s="10" t="n">
        <f aca="false">IF(B315&gt;0,MAX(B315-D315-E315,0),0)</f>
        <v>0</v>
      </c>
    </row>
    <row r="316" customFormat="false" ht="15" hidden="false" customHeight="false" outlineLevel="0" collapsed="false">
      <c r="A316" s="9" t="n">
        <v>303</v>
      </c>
      <c r="B316" s="10" t="n">
        <f aca="false">IF(F315&gt;0,F315,0)</f>
        <v>0</v>
      </c>
      <c r="C316" s="10" t="n">
        <f aca="false">IF(B316&gt;0,ROUND(B316*B$5/100/12,2),0)</f>
        <v>0</v>
      </c>
      <c r="D316" s="10" t="n">
        <f aca="false">IF(B316&gt;0,MIN(B$10-C316,B316),0)</f>
        <v>0</v>
      </c>
      <c r="E316" s="10" t="n">
        <f aca="false">IF(AND(MOD(A316,12)=0,B316-D316&gt;0),MIN(B$7,B316-D316),0)</f>
        <v>0</v>
      </c>
      <c r="F316" s="10" t="n">
        <f aca="false">IF(B316&gt;0,MAX(B316-D316-E316,0),0)</f>
        <v>0</v>
      </c>
    </row>
    <row r="317" customFormat="false" ht="15" hidden="false" customHeight="false" outlineLevel="0" collapsed="false">
      <c r="A317" s="9" t="n">
        <v>304</v>
      </c>
      <c r="B317" s="10" t="n">
        <f aca="false">IF(F316&gt;0,F316,0)</f>
        <v>0</v>
      </c>
      <c r="C317" s="10" t="n">
        <f aca="false">IF(B317&gt;0,ROUND(B317*B$5/100/12,2),0)</f>
        <v>0</v>
      </c>
      <c r="D317" s="10" t="n">
        <f aca="false">IF(B317&gt;0,MIN(B$10-C317,B317),0)</f>
        <v>0</v>
      </c>
      <c r="E317" s="10" t="n">
        <f aca="false">IF(AND(MOD(A317,12)=0,B317-D317&gt;0),MIN(B$7,B317-D317),0)</f>
        <v>0</v>
      </c>
      <c r="F317" s="10" t="n">
        <f aca="false">IF(B317&gt;0,MAX(B317-D317-E317,0),0)</f>
        <v>0</v>
      </c>
    </row>
    <row r="318" customFormat="false" ht="15" hidden="false" customHeight="false" outlineLevel="0" collapsed="false">
      <c r="A318" s="9" t="n">
        <v>305</v>
      </c>
      <c r="B318" s="10" t="n">
        <f aca="false">IF(F317&gt;0,F317,0)</f>
        <v>0</v>
      </c>
      <c r="C318" s="10" t="n">
        <f aca="false">IF(B318&gt;0,ROUND(B318*B$5/100/12,2),0)</f>
        <v>0</v>
      </c>
      <c r="D318" s="10" t="n">
        <f aca="false">IF(B318&gt;0,MIN(B$10-C318,B318),0)</f>
        <v>0</v>
      </c>
      <c r="E318" s="10" t="n">
        <f aca="false">IF(AND(MOD(A318,12)=0,B318-D318&gt;0),MIN(B$7,B318-D318),0)</f>
        <v>0</v>
      </c>
      <c r="F318" s="10" t="n">
        <f aca="false">IF(B318&gt;0,MAX(B318-D318-E318,0),0)</f>
        <v>0</v>
      </c>
    </row>
    <row r="319" customFormat="false" ht="15" hidden="false" customHeight="false" outlineLevel="0" collapsed="false">
      <c r="A319" s="9" t="n">
        <v>306</v>
      </c>
      <c r="B319" s="10" t="n">
        <f aca="false">IF(F318&gt;0,F318,0)</f>
        <v>0</v>
      </c>
      <c r="C319" s="10" t="n">
        <f aca="false">IF(B319&gt;0,ROUND(B319*B$5/100/12,2),0)</f>
        <v>0</v>
      </c>
      <c r="D319" s="10" t="n">
        <f aca="false">IF(B319&gt;0,MIN(B$10-C319,B319),0)</f>
        <v>0</v>
      </c>
      <c r="E319" s="10" t="n">
        <f aca="false">IF(AND(MOD(A319,12)=0,B319-D319&gt;0),MIN(B$7,B319-D319),0)</f>
        <v>0</v>
      </c>
      <c r="F319" s="10" t="n">
        <f aca="false">IF(B319&gt;0,MAX(B319-D319-E319,0),0)</f>
        <v>0</v>
      </c>
    </row>
    <row r="320" customFormat="false" ht="15" hidden="false" customHeight="false" outlineLevel="0" collapsed="false">
      <c r="A320" s="9" t="n">
        <v>307</v>
      </c>
      <c r="B320" s="10" t="n">
        <f aca="false">IF(F319&gt;0,F319,0)</f>
        <v>0</v>
      </c>
      <c r="C320" s="10" t="n">
        <f aca="false">IF(B320&gt;0,ROUND(B320*B$5/100/12,2),0)</f>
        <v>0</v>
      </c>
      <c r="D320" s="10" t="n">
        <f aca="false">IF(B320&gt;0,MIN(B$10-C320,B320),0)</f>
        <v>0</v>
      </c>
      <c r="E320" s="10" t="n">
        <f aca="false">IF(AND(MOD(A320,12)=0,B320-D320&gt;0),MIN(B$7,B320-D320),0)</f>
        <v>0</v>
      </c>
      <c r="F320" s="10" t="n">
        <f aca="false">IF(B320&gt;0,MAX(B320-D320-E320,0),0)</f>
        <v>0</v>
      </c>
    </row>
    <row r="321" customFormat="false" ht="15" hidden="false" customHeight="false" outlineLevel="0" collapsed="false">
      <c r="A321" s="9" t="n">
        <v>308</v>
      </c>
      <c r="B321" s="10" t="n">
        <f aca="false">IF(F320&gt;0,F320,0)</f>
        <v>0</v>
      </c>
      <c r="C321" s="10" t="n">
        <f aca="false">IF(B321&gt;0,ROUND(B321*B$5/100/12,2),0)</f>
        <v>0</v>
      </c>
      <c r="D321" s="10" t="n">
        <f aca="false">IF(B321&gt;0,MIN(B$10-C321,B321),0)</f>
        <v>0</v>
      </c>
      <c r="E321" s="10" t="n">
        <f aca="false">IF(AND(MOD(A321,12)=0,B321-D321&gt;0),MIN(B$7,B321-D321),0)</f>
        <v>0</v>
      </c>
      <c r="F321" s="10" t="n">
        <f aca="false">IF(B321&gt;0,MAX(B321-D321-E321,0),0)</f>
        <v>0</v>
      </c>
    </row>
    <row r="322" customFormat="false" ht="15" hidden="false" customHeight="false" outlineLevel="0" collapsed="false">
      <c r="A322" s="9" t="n">
        <v>309</v>
      </c>
      <c r="B322" s="10" t="n">
        <f aca="false">IF(F321&gt;0,F321,0)</f>
        <v>0</v>
      </c>
      <c r="C322" s="10" t="n">
        <f aca="false">IF(B322&gt;0,ROUND(B322*B$5/100/12,2),0)</f>
        <v>0</v>
      </c>
      <c r="D322" s="10" t="n">
        <f aca="false">IF(B322&gt;0,MIN(B$10-C322,B322),0)</f>
        <v>0</v>
      </c>
      <c r="E322" s="10" t="n">
        <f aca="false">IF(AND(MOD(A322,12)=0,B322-D322&gt;0),MIN(B$7,B322-D322),0)</f>
        <v>0</v>
      </c>
      <c r="F322" s="10" t="n">
        <f aca="false">IF(B322&gt;0,MAX(B322-D322-E322,0),0)</f>
        <v>0</v>
      </c>
    </row>
    <row r="323" customFormat="false" ht="15" hidden="false" customHeight="false" outlineLevel="0" collapsed="false">
      <c r="A323" s="9" t="n">
        <v>310</v>
      </c>
      <c r="B323" s="10" t="n">
        <f aca="false">IF(F322&gt;0,F322,0)</f>
        <v>0</v>
      </c>
      <c r="C323" s="10" t="n">
        <f aca="false">IF(B323&gt;0,ROUND(B323*B$5/100/12,2),0)</f>
        <v>0</v>
      </c>
      <c r="D323" s="10" t="n">
        <f aca="false">IF(B323&gt;0,MIN(B$10-C323,B323),0)</f>
        <v>0</v>
      </c>
      <c r="E323" s="10" t="n">
        <f aca="false">IF(AND(MOD(A323,12)=0,B323-D323&gt;0),MIN(B$7,B323-D323),0)</f>
        <v>0</v>
      </c>
      <c r="F323" s="10" t="n">
        <f aca="false">IF(B323&gt;0,MAX(B323-D323-E323,0),0)</f>
        <v>0</v>
      </c>
    </row>
    <row r="324" customFormat="false" ht="15" hidden="false" customHeight="false" outlineLevel="0" collapsed="false">
      <c r="A324" s="9" t="n">
        <v>311</v>
      </c>
      <c r="B324" s="10" t="n">
        <f aca="false">IF(F323&gt;0,F323,0)</f>
        <v>0</v>
      </c>
      <c r="C324" s="10" t="n">
        <f aca="false">IF(B324&gt;0,ROUND(B324*B$5/100/12,2),0)</f>
        <v>0</v>
      </c>
      <c r="D324" s="10" t="n">
        <f aca="false">IF(B324&gt;0,MIN(B$10-C324,B324),0)</f>
        <v>0</v>
      </c>
      <c r="E324" s="10" t="n">
        <f aca="false">IF(AND(MOD(A324,12)=0,B324-D324&gt;0),MIN(B$7,B324-D324),0)</f>
        <v>0</v>
      </c>
      <c r="F324" s="10" t="n">
        <f aca="false">IF(B324&gt;0,MAX(B324-D324-E324,0),0)</f>
        <v>0</v>
      </c>
    </row>
    <row r="325" customFormat="false" ht="15" hidden="false" customHeight="false" outlineLevel="0" collapsed="false">
      <c r="A325" s="9" t="n">
        <v>312</v>
      </c>
      <c r="B325" s="10" t="n">
        <f aca="false">IF(F324&gt;0,F324,0)</f>
        <v>0</v>
      </c>
      <c r="C325" s="10" t="n">
        <f aca="false">IF(B325&gt;0,ROUND(B325*B$5/100/12,2),0)</f>
        <v>0</v>
      </c>
      <c r="D325" s="10" t="n">
        <f aca="false">IF(B325&gt;0,MIN(B$10-C325,B325),0)</f>
        <v>0</v>
      </c>
      <c r="E325" s="10" t="n">
        <f aca="false">IF(AND(MOD(A325,12)=0,B325-D325&gt;0),MIN(B$7,B325-D325),0)</f>
        <v>0</v>
      </c>
      <c r="F325" s="10" t="n">
        <f aca="false">IF(B325&gt;0,MAX(B325-D325-E325,0),0)</f>
        <v>0</v>
      </c>
    </row>
    <row r="326" customFormat="false" ht="15" hidden="false" customHeight="false" outlineLevel="0" collapsed="false">
      <c r="A326" s="9" t="n">
        <v>313</v>
      </c>
      <c r="B326" s="10" t="n">
        <f aca="false">IF(F325&gt;0,F325,0)</f>
        <v>0</v>
      </c>
      <c r="C326" s="10" t="n">
        <f aca="false">IF(B326&gt;0,ROUND(B326*B$5/100/12,2),0)</f>
        <v>0</v>
      </c>
      <c r="D326" s="10" t="n">
        <f aca="false">IF(B326&gt;0,MIN(B$10-C326,B326),0)</f>
        <v>0</v>
      </c>
      <c r="E326" s="10" t="n">
        <f aca="false">IF(AND(MOD(A326,12)=0,B326-D326&gt;0),MIN(B$7,B326-D326),0)</f>
        <v>0</v>
      </c>
      <c r="F326" s="10" t="n">
        <f aca="false">IF(B326&gt;0,MAX(B326-D326-E326,0),0)</f>
        <v>0</v>
      </c>
    </row>
    <row r="327" customFormat="false" ht="15" hidden="false" customHeight="false" outlineLevel="0" collapsed="false">
      <c r="A327" s="9" t="n">
        <v>314</v>
      </c>
      <c r="B327" s="10" t="n">
        <f aca="false">IF(F326&gt;0,F326,0)</f>
        <v>0</v>
      </c>
      <c r="C327" s="10" t="n">
        <f aca="false">IF(B327&gt;0,ROUND(B327*B$5/100/12,2),0)</f>
        <v>0</v>
      </c>
      <c r="D327" s="10" t="n">
        <f aca="false">IF(B327&gt;0,MIN(B$10-C327,B327),0)</f>
        <v>0</v>
      </c>
      <c r="E327" s="10" t="n">
        <f aca="false">IF(AND(MOD(A327,12)=0,B327-D327&gt;0),MIN(B$7,B327-D327),0)</f>
        <v>0</v>
      </c>
      <c r="F327" s="10" t="n">
        <f aca="false">IF(B327&gt;0,MAX(B327-D327-E327,0),0)</f>
        <v>0</v>
      </c>
    </row>
    <row r="328" customFormat="false" ht="15" hidden="false" customHeight="false" outlineLevel="0" collapsed="false">
      <c r="A328" s="9" t="n">
        <v>315</v>
      </c>
      <c r="B328" s="10" t="n">
        <f aca="false">IF(F327&gt;0,F327,0)</f>
        <v>0</v>
      </c>
      <c r="C328" s="10" t="n">
        <f aca="false">IF(B328&gt;0,ROUND(B328*B$5/100/12,2),0)</f>
        <v>0</v>
      </c>
      <c r="D328" s="10" t="n">
        <f aca="false">IF(B328&gt;0,MIN(B$10-C328,B328),0)</f>
        <v>0</v>
      </c>
      <c r="E328" s="10" t="n">
        <f aca="false">IF(AND(MOD(A328,12)=0,B328-D328&gt;0),MIN(B$7,B328-D328),0)</f>
        <v>0</v>
      </c>
      <c r="F328" s="10" t="n">
        <f aca="false">IF(B328&gt;0,MAX(B328-D328-E328,0),0)</f>
        <v>0</v>
      </c>
    </row>
    <row r="329" customFormat="false" ht="15" hidden="false" customHeight="false" outlineLevel="0" collapsed="false">
      <c r="A329" s="9" t="n">
        <v>316</v>
      </c>
      <c r="B329" s="10" t="n">
        <f aca="false">IF(F328&gt;0,F328,0)</f>
        <v>0</v>
      </c>
      <c r="C329" s="10" t="n">
        <f aca="false">IF(B329&gt;0,ROUND(B329*B$5/100/12,2),0)</f>
        <v>0</v>
      </c>
      <c r="D329" s="10" t="n">
        <f aca="false">IF(B329&gt;0,MIN(B$10-C329,B329),0)</f>
        <v>0</v>
      </c>
      <c r="E329" s="10" t="n">
        <f aca="false">IF(AND(MOD(A329,12)=0,B329-D329&gt;0),MIN(B$7,B329-D329),0)</f>
        <v>0</v>
      </c>
      <c r="F329" s="10" t="n">
        <f aca="false">IF(B329&gt;0,MAX(B329-D329-E329,0),0)</f>
        <v>0</v>
      </c>
    </row>
    <row r="330" customFormat="false" ht="15" hidden="false" customHeight="false" outlineLevel="0" collapsed="false">
      <c r="A330" s="9" t="n">
        <v>317</v>
      </c>
      <c r="B330" s="10" t="n">
        <f aca="false">IF(F329&gt;0,F329,0)</f>
        <v>0</v>
      </c>
      <c r="C330" s="10" t="n">
        <f aca="false">IF(B330&gt;0,ROUND(B330*B$5/100/12,2),0)</f>
        <v>0</v>
      </c>
      <c r="D330" s="10" t="n">
        <f aca="false">IF(B330&gt;0,MIN(B$10-C330,B330),0)</f>
        <v>0</v>
      </c>
      <c r="E330" s="10" t="n">
        <f aca="false">IF(AND(MOD(A330,12)=0,B330-D330&gt;0),MIN(B$7,B330-D330),0)</f>
        <v>0</v>
      </c>
      <c r="F330" s="10" t="n">
        <f aca="false">IF(B330&gt;0,MAX(B330-D330-E330,0),0)</f>
        <v>0</v>
      </c>
    </row>
    <row r="331" customFormat="false" ht="15" hidden="false" customHeight="false" outlineLevel="0" collapsed="false">
      <c r="A331" s="9" t="n">
        <v>318</v>
      </c>
      <c r="B331" s="10" t="n">
        <f aca="false">IF(F330&gt;0,F330,0)</f>
        <v>0</v>
      </c>
      <c r="C331" s="10" t="n">
        <f aca="false">IF(B331&gt;0,ROUND(B331*B$5/100/12,2),0)</f>
        <v>0</v>
      </c>
      <c r="D331" s="10" t="n">
        <f aca="false">IF(B331&gt;0,MIN(B$10-C331,B331),0)</f>
        <v>0</v>
      </c>
      <c r="E331" s="10" t="n">
        <f aca="false">IF(AND(MOD(A331,12)=0,B331-D331&gt;0),MIN(B$7,B331-D331),0)</f>
        <v>0</v>
      </c>
      <c r="F331" s="10" t="n">
        <f aca="false">IF(B331&gt;0,MAX(B331-D331-E331,0),0)</f>
        <v>0</v>
      </c>
    </row>
    <row r="332" customFormat="false" ht="15" hidden="false" customHeight="false" outlineLevel="0" collapsed="false">
      <c r="A332" s="9" t="n">
        <v>319</v>
      </c>
      <c r="B332" s="10" t="n">
        <f aca="false">IF(F331&gt;0,F331,0)</f>
        <v>0</v>
      </c>
      <c r="C332" s="10" t="n">
        <f aca="false">IF(B332&gt;0,ROUND(B332*B$5/100/12,2),0)</f>
        <v>0</v>
      </c>
      <c r="D332" s="10" t="n">
        <f aca="false">IF(B332&gt;0,MIN(B$10-C332,B332),0)</f>
        <v>0</v>
      </c>
      <c r="E332" s="10" t="n">
        <f aca="false">IF(AND(MOD(A332,12)=0,B332-D332&gt;0),MIN(B$7,B332-D332),0)</f>
        <v>0</v>
      </c>
      <c r="F332" s="10" t="n">
        <f aca="false">IF(B332&gt;0,MAX(B332-D332-E332,0),0)</f>
        <v>0</v>
      </c>
    </row>
    <row r="333" customFormat="false" ht="15" hidden="false" customHeight="false" outlineLevel="0" collapsed="false">
      <c r="A333" s="9" t="n">
        <v>320</v>
      </c>
      <c r="B333" s="10" t="n">
        <f aca="false">IF(F332&gt;0,F332,0)</f>
        <v>0</v>
      </c>
      <c r="C333" s="10" t="n">
        <f aca="false">IF(B333&gt;0,ROUND(B333*B$5/100/12,2),0)</f>
        <v>0</v>
      </c>
      <c r="D333" s="10" t="n">
        <f aca="false">IF(B333&gt;0,MIN(B$10-C333,B333),0)</f>
        <v>0</v>
      </c>
      <c r="E333" s="10" t="n">
        <f aca="false">IF(AND(MOD(A333,12)=0,B333-D333&gt;0),MIN(B$7,B333-D333),0)</f>
        <v>0</v>
      </c>
      <c r="F333" s="10" t="n">
        <f aca="false">IF(B333&gt;0,MAX(B333-D333-E333,0),0)</f>
        <v>0</v>
      </c>
    </row>
    <row r="334" customFormat="false" ht="15" hidden="false" customHeight="false" outlineLevel="0" collapsed="false">
      <c r="A334" s="9" t="n">
        <v>321</v>
      </c>
      <c r="B334" s="10" t="n">
        <f aca="false">IF(F333&gt;0,F333,0)</f>
        <v>0</v>
      </c>
      <c r="C334" s="10" t="n">
        <f aca="false">IF(B334&gt;0,ROUND(B334*B$5/100/12,2),0)</f>
        <v>0</v>
      </c>
      <c r="D334" s="10" t="n">
        <f aca="false">IF(B334&gt;0,MIN(B$10-C334,B334),0)</f>
        <v>0</v>
      </c>
      <c r="E334" s="10" t="n">
        <f aca="false">IF(AND(MOD(A334,12)=0,B334-D334&gt;0),MIN(B$7,B334-D334),0)</f>
        <v>0</v>
      </c>
      <c r="F334" s="10" t="n">
        <f aca="false">IF(B334&gt;0,MAX(B334-D334-E334,0),0)</f>
        <v>0</v>
      </c>
    </row>
    <row r="335" customFormat="false" ht="15" hidden="false" customHeight="false" outlineLevel="0" collapsed="false">
      <c r="A335" s="9" t="n">
        <v>322</v>
      </c>
      <c r="B335" s="10" t="n">
        <f aca="false">IF(F334&gt;0,F334,0)</f>
        <v>0</v>
      </c>
      <c r="C335" s="10" t="n">
        <f aca="false">IF(B335&gt;0,ROUND(B335*B$5/100/12,2),0)</f>
        <v>0</v>
      </c>
      <c r="D335" s="10" t="n">
        <f aca="false">IF(B335&gt;0,MIN(B$10-C335,B335),0)</f>
        <v>0</v>
      </c>
      <c r="E335" s="10" t="n">
        <f aca="false">IF(AND(MOD(A335,12)=0,B335-D335&gt;0),MIN(B$7,B335-D335),0)</f>
        <v>0</v>
      </c>
      <c r="F335" s="10" t="n">
        <f aca="false">IF(B335&gt;0,MAX(B335-D335-E335,0),0)</f>
        <v>0</v>
      </c>
    </row>
    <row r="336" customFormat="false" ht="15" hidden="false" customHeight="false" outlineLevel="0" collapsed="false">
      <c r="A336" s="9" t="n">
        <v>323</v>
      </c>
      <c r="B336" s="10" t="n">
        <f aca="false">IF(F335&gt;0,F335,0)</f>
        <v>0</v>
      </c>
      <c r="C336" s="10" t="n">
        <f aca="false">IF(B336&gt;0,ROUND(B336*B$5/100/12,2),0)</f>
        <v>0</v>
      </c>
      <c r="D336" s="10" t="n">
        <f aca="false">IF(B336&gt;0,MIN(B$10-C336,B336),0)</f>
        <v>0</v>
      </c>
      <c r="E336" s="10" t="n">
        <f aca="false">IF(AND(MOD(A336,12)=0,B336-D336&gt;0),MIN(B$7,B336-D336),0)</f>
        <v>0</v>
      </c>
      <c r="F336" s="10" t="n">
        <f aca="false">IF(B336&gt;0,MAX(B336-D336-E336,0),0)</f>
        <v>0</v>
      </c>
    </row>
    <row r="337" customFormat="false" ht="15" hidden="false" customHeight="false" outlineLevel="0" collapsed="false">
      <c r="A337" s="9" t="n">
        <v>324</v>
      </c>
      <c r="B337" s="10" t="n">
        <f aca="false">IF(F336&gt;0,F336,0)</f>
        <v>0</v>
      </c>
      <c r="C337" s="10" t="n">
        <f aca="false">IF(B337&gt;0,ROUND(B337*B$5/100/12,2),0)</f>
        <v>0</v>
      </c>
      <c r="D337" s="10" t="n">
        <f aca="false">IF(B337&gt;0,MIN(B$10-C337,B337),0)</f>
        <v>0</v>
      </c>
      <c r="E337" s="10" t="n">
        <f aca="false">IF(AND(MOD(A337,12)=0,B337-D337&gt;0),MIN(B$7,B337-D337),0)</f>
        <v>0</v>
      </c>
      <c r="F337" s="10" t="n">
        <f aca="false">IF(B337&gt;0,MAX(B337-D337-E337,0),0)</f>
        <v>0</v>
      </c>
    </row>
    <row r="338" customFormat="false" ht="15" hidden="false" customHeight="false" outlineLevel="0" collapsed="false">
      <c r="A338" s="9" t="n">
        <v>325</v>
      </c>
      <c r="B338" s="10" t="n">
        <f aca="false">IF(F337&gt;0,F337,0)</f>
        <v>0</v>
      </c>
      <c r="C338" s="10" t="n">
        <f aca="false">IF(B338&gt;0,ROUND(B338*B$5/100/12,2),0)</f>
        <v>0</v>
      </c>
      <c r="D338" s="10" t="n">
        <f aca="false">IF(B338&gt;0,MIN(B$10-C338,B338),0)</f>
        <v>0</v>
      </c>
      <c r="E338" s="10" t="n">
        <f aca="false">IF(AND(MOD(A338,12)=0,B338-D338&gt;0),MIN(B$7,B338-D338),0)</f>
        <v>0</v>
      </c>
      <c r="F338" s="10" t="n">
        <f aca="false">IF(B338&gt;0,MAX(B338-D338-E338,0),0)</f>
        <v>0</v>
      </c>
    </row>
    <row r="339" customFormat="false" ht="15" hidden="false" customHeight="false" outlineLevel="0" collapsed="false">
      <c r="A339" s="9" t="n">
        <v>326</v>
      </c>
      <c r="B339" s="10" t="n">
        <f aca="false">IF(F338&gt;0,F338,0)</f>
        <v>0</v>
      </c>
      <c r="C339" s="10" t="n">
        <f aca="false">IF(B339&gt;0,ROUND(B339*B$5/100/12,2),0)</f>
        <v>0</v>
      </c>
      <c r="D339" s="10" t="n">
        <f aca="false">IF(B339&gt;0,MIN(B$10-C339,B339),0)</f>
        <v>0</v>
      </c>
      <c r="E339" s="10" t="n">
        <f aca="false">IF(AND(MOD(A339,12)=0,B339-D339&gt;0),MIN(B$7,B339-D339),0)</f>
        <v>0</v>
      </c>
      <c r="F339" s="10" t="n">
        <f aca="false">IF(B339&gt;0,MAX(B339-D339-E339,0),0)</f>
        <v>0</v>
      </c>
    </row>
    <row r="340" customFormat="false" ht="15" hidden="false" customHeight="false" outlineLevel="0" collapsed="false">
      <c r="A340" s="9" t="n">
        <v>327</v>
      </c>
      <c r="B340" s="10" t="n">
        <f aca="false">IF(F339&gt;0,F339,0)</f>
        <v>0</v>
      </c>
      <c r="C340" s="10" t="n">
        <f aca="false">IF(B340&gt;0,ROUND(B340*B$5/100/12,2),0)</f>
        <v>0</v>
      </c>
      <c r="D340" s="10" t="n">
        <f aca="false">IF(B340&gt;0,MIN(B$10-C340,B340),0)</f>
        <v>0</v>
      </c>
      <c r="E340" s="10" t="n">
        <f aca="false">IF(AND(MOD(A340,12)=0,B340-D340&gt;0),MIN(B$7,B340-D340),0)</f>
        <v>0</v>
      </c>
      <c r="F340" s="10" t="n">
        <f aca="false">IF(B340&gt;0,MAX(B340-D340-E340,0),0)</f>
        <v>0</v>
      </c>
    </row>
    <row r="341" customFormat="false" ht="15" hidden="false" customHeight="false" outlineLevel="0" collapsed="false">
      <c r="A341" s="9" t="n">
        <v>328</v>
      </c>
      <c r="B341" s="10" t="n">
        <f aca="false">IF(F340&gt;0,F340,0)</f>
        <v>0</v>
      </c>
      <c r="C341" s="10" t="n">
        <f aca="false">IF(B341&gt;0,ROUND(B341*B$5/100/12,2),0)</f>
        <v>0</v>
      </c>
      <c r="D341" s="10" t="n">
        <f aca="false">IF(B341&gt;0,MIN(B$10-C341,B341),0)</f>
        <v>0</v>
      </c>
      <c r="E341" s="10" t="n">
        <f aca="false">IF(AND(MOD(A341,12)=0,B341-D341&gt;0),MIN(B$7,B341-D341),0)</f>
        <v>0</v>
      </c>
      <c r="F341" s="10" t="n">
        <f aca="false">IF(B341&gt;0,MAX(B341-D341-E341,0),0)</f>
        <v>0</v>
      </c>
    </row>
    <row r="342" customFormat="false" ht="15" hidden="false" customHeight="false" outlineLevel="0" collapsed="false">
      <c r="A342" s="9" t="n">
        <v>329</v>
      </c>
      <c r="B342" s="10" t="n">
        <f aca="false">IF(F341&gt;0,F341,0)</f>
        <v>0</v>
      </c>
      <c r="C342" s="10" t="n">
        <f aca="false">IF(B342&gt;0,ROUND(B342*B$5/100/12,2),0)</f>
        <v>0</v>
      </c>
      <c r="D342" s="10" t="n">
        <f aca="false">IF(B342&gt;0,MIN(B$10-C342,B342),0)</f>
        <v>0</v>
      </c>
      <c r="E342" s="10" t="n">
        <f aca="false">IF(AND(MOD(A342,12)=0,B342-D342&gt;0),MIN(B$7,B342-D342),0)</f>
        <v>0</v>
      </c>
      <c r="F342" s="10" t="n">
        <f aca="false">IF(B342&gt;0,MAX(B342-D342-E342,0),0)</f>
        <v>0</v>
      </c>
    </row>
    <row r="343" customFormat="false" ht="15" hidden="false" customHeight="false" outlineLevel="0" collapsed="false">
      <c r="A343" s="9" t="n">
        <v>330</v>
      </c>
      <c r="B343" s="10" t="n">
        <f aca="false">IF(F342&gt;0,F342,0)</f>
        <v>0</v>
      </c>
      <c r="C343" s="10" t="n">
        <f aca="false">IF(B343&gt;0,ROUND(B343*B$5/100/12,2),0)</f>
        <v>0</v>
      </c>
      <c r="D343" s="10" t="n">
        <f aca="false">IF(B343&gt;0,MIN(B$10-C343,B343),0)</f>
        <v>0</v>
      </c>
      <c r="E343" s="10" t="n">
        <f aca="false">IF(AND(MOD(A343,12)=0,B343-D343&gt;0),MIN(B$7,B343-D343),0)</f>
        <v>0</v>
      </c>
      <c r="F343" s="10" t="n">
        <f aca="false">IF(B343&gt;0,MAX(B343-D343-E343,0),0)</f>
        <v>0</v>
      </c>
    </row>
    <row r="344" customFormat="false" ht="15" hidden="false" customHeight="false" outlineLevel="0" collapsed="false">
      <c r="A344" s="9" t="n">
        <v>331</v>
      </c>
      <c r="B344" s="10" t="n">
        <f aca="false">IF(F343&gt;0,F343,0)</f>
        <v>0</v>
      </c>
      <c r="C344" s="10" t="n">
        <f aca="false">IF(B344&gt;0,ROUND(B344*B$5/100/12,2),0)</f>
        <v>0</v>
      </c>
      <c r="D344" s="10" t="n">
        <f aca="false">IF(B344&gt;0,MIN(B$10-C344,B344),0)</f>
        <v>0</v>
      </c>
      <c r="E344" s="10" t="n">
        <f aca="false">IF(AND(MOD(A344,12)=0,B344-D344&gt;0),MIN(B$7,B344-D344),0)</f>
        <v>0</v>
      </c>
      <c r="F344" s="10" t="n">
        <f aca="false">IF(B344&gt;0,MAX(B344-D344-E344,0),0)</f>
        <v>0</v>
      </c>
    </row>
    <row r="345" customFormat="false" ht="15" hidden="false" customHeight="false" outlineLevel="0" collapsed="false">
      <c r="A345" s="9" t="n">
        <v>332</v>
      </c>
      <c r="B345" s="10" t="n">
        <f aca="false">IF(F344&gt;0,F344,0)</f>
        <v>0</v>
      </c>
      <c r="C345" s="10" t="n">
        <f aca="false">IF(B345&gt;0,ROUND(B345*B$5/100/12,2),0)</f>
        <v>0</v>
      </c>
      <c r="D345" s="10" t="n">
        <f aca="false">IF(B345&gt;0,MIN(B$10-C345,B345),0)</f>
        <v>0</v>
      </c>
      <c r="E345" s="10" t="n">
        <f aca="false">IF(AND(MOD(A345,12)=0,B345-D345&gt;0),MIN(B$7,B345-D345),0)</f>
        <v>0</v>
      </c>
      <c r="F345" s="10" t="n">
        <f aca="false">IF(B345&gt;0,MAX(B345-D345-E345,0),0)</f>
        <v>0</v>
      </c>
    </row>
    <row r="346" customFormat="false" ht="15" hidden="false" customHeight="false" outlineLevel="0" collapsed="false">
      <c r="A346" s="9" t="n">
        <v>333</v>
      </c>
      <c r="B346" s="10" t="n">
        <f aca="false">IF(F345&gt;0,F345,0)</f>
        <v>0</v>
      </c>
      <c r="C346" s="10" t="n">
        <f aca="false">IF(B346&gt;0,ROUND(B346*B$5/100/12,2),0)</f>
        <v>0</v>
      </c>
      <c r="D346" s="10" t="n">
        <f aca="false">IF(B346&gt;0,MIN(B$10-C346,B346),0)</f>
        <v>0</v>
      </c>
      <c r="E346" s="10" t="n">
        <f aca="false">IF(AND(MOD(A346,12)=0,B346-D346&gt;0),MIN(B$7,B346-D346),0)</f>
        <v>0</v>
      </c>
      <c r="F346" s="10" t="n">
        <f aca="false">IF(B346&gt;0,MAX(B346-D346-E346,0),0)</f>
        <v>0</v>
      </c>
    </row>
    <row r="347" customFormat="false" ht="15" hidden="false" customHeight="false" outlineLevel="0" collapsed="false">
      <c r="A347" s="9" t="n">
        <v>334</v>
      </c>
      <c r="B347" s="10" t="n">
        <f aca="false">IF(F346&gt;0,F346,0)</f>
        <v>0</v>
      </c>
      <c r="C347" s="10" t="n">
        <f aca="false">IF(B347&gt;0,ROUND(B347*B$5/100/12,2),0)</f>
        <v>0</v>
      </c>
      <c r="D347" s="10" t="n">
        <f aca="false">IF(B347&gt;0,MIN(B$10-C347,B347),0)</f>
        <v>0</v>
      </c>
      <c r="E347" s="10" t="n">
        <f aca="false">IF(AND(MOD(A347,12)=0,B347-D347&gt;0),MIN(B$7,B347-D347),0)</f>
        <v>0</v>
      </c>
      <c r="F347" s="10" t="n">
        <f aca="false">IF(B347&gt;0,MAX(B347-D347-E347,0),0)</f>
        <v>0</v>
      </c>
    </row>
    <row r="348" customFormat="false" ht="15" hidden="false" customHeight="false" outlineLevel="0" collapsed="false">
      <c r="A348" s="9" t="n">
        <v>335</v>
      </c>
      <c r="B348" s="10" t="n">
        <f aca="false">IF(F347&gt;0,F347,0)</f>
        <v>0</v>
      </c>
      <c r="C348" s="10" t="n">
        <f aca="false">IF(B348&gt;0,ROUND(B348*B$5/100/12,2),0)</f>
        <v>0</v>
      </c>
      <c r="D348" s="10" t="n">
        <f aca="false">IF(B348&gt;0,MIN(B$10-C348,B348),0)</f>
        <v>0</v>
      </c>
      <c r="E348" s="10" t="n">
        <f aca="false">IF(AND(MOD(A348,12)=0,B348-D348&gt;0),MIN(B$7,B348-D348),0)</f>
        <v>0</v>
      </c>
      <c r="F348" s="10" t="n">
        <f aca="false">IF(B348&gt;0,MAX(B348-D348-E348,0),0)</f>
        <v>0</v>
      </c>
    </row>
    <row r="349" customFormat="false" ht="15" hidden="false" customHeight="false" outlineLevel="0" collapsed="false">
      <c r="A349" s="9" t="n">
        <v>336</v>
      </c>
      <c r="B349" s="10" t="n">
        <f aca="false">IF(F348&gt;0,F348,0)</f>
        <v>0</v>
      </c>
      <c r="C349" s="10" t="n">
        <f aca="false">IF(B349&gt;0,ROUND(B349*B$5/100/12,2),0)</f>
        <v>0</v>
      </c>
      <c r="D349" s="10" t="n">
        <f aca="false">IF(B349&gt;0,MIN(B$10-C349,B349),0)</f>
        <v>0</v>
      </c>
      <c r="E349" s="10" t="n">
        <f aca="false">IF(AND(MOD(A349,12)=0,B349-D349&gt;0),MIN(B$7,B349-D349),0)</f>
        <v>0</v>
      </c>
      <c r="F349" s="10" t="n">
        <f aca="false">IF(B349&gt;0,MAX(B349-D349-E349,0),0)</f>
        <v>0</v>
      </c>
    </row>
    <row r="350" customFormat="false" ht="15" hidden="false" customHeight="false" outlineLevel="0" collapsed="false">
      <c r="A350" s="9" t="n">
        <v>337</v>
      </c>
      <c r="B350" s="10" t="n">
        <f aca="false">IF(F349&gt;0,F349,0)</f>
        <v>0</v>
      </c>
      <c r="C350" s="10" t="n">
        <f aca="false">IF(B350&gt;0,ROUND(B350*B$5/100/12,2),0)</f>
        <v>0</v>
      </c>
      <c r="D350" s="10" t="n">
        <f aca="false">IF(B350&gt;0,MIN(B$10-C350,B350),0)</f>
        <v>0</v>
      </c>
      <c r="E350" s="10" t="n">
        <f aca="false">IF(AND(MOD(A350,12)=0,B350-D350&gt;0),MIN(B$7,B350-D350),0)</f>
        <v>0</v>
      </c>
      <c r="F350" s="10" t="n">
        <f aca="false">IF(B350&gt;0,MAX(B350-D350-E350,0),0)</f>
        <v>0</v>
      </c>
    </row>
    <row r="351" customFormat="false" ht="15" hidden="false" customHeight="false" outlineLevel="0" collapsed="false">
      <c r="A351" s="9" t="n">
        <v>338</v>
      </c>
      <c r="B351" s="10" t="n">
        <f aca="false">IF(F350&gt;0,F350,0)</f>
        <v>0</v>
      </c>
      <c r="C351" s="10" t="n">
        <f aca="false">IF(B351&gt;0,ROUND(B351*B$5/100/12,2),0)</f>
        <v>0</v>
      </c>
      <c r="D351" s="10" t="n">
        <f aca="false">IF(B351&gt;0,MIN(B$10-C351,B351),0)</f>
        <v>0</v>
      </c>
      <c r="E351" s="10" t="n">
        <f aca="false">IF(AND(MOD(A351,12)=0,B351-D351&gt;0),MIN(B$7,B351-D351),0)</f>
        <v>0</v>
      </c>
      <c r="F351" s="10" t="n">
        <f aca="false">IF(B351&gt;0,MAX(B351-D351-E351,0),0)</f>
        <v>0</v>
      </c>
    </row>
    <row r="352" customFormat="false" ht="15" hidden="false" customHeight="false" outlineLevel="0" collapsed="false">
      <c r="A352" s="9" t="n">
        <v>339</v>
      </c>
      <c r="B352" s="10" t="n">
        <f aca="false">IF(F351&gt;0,F351,0)</f>
        <v>0</v>
      </c>
      <c r="C352" s="10" t="n">
        <f aca="false">IF(B352&gt;0,ROUND(B352*B$5/100/12,2),0)</f>
        <v>0</v>
      </c>
      <c r="D352" s="10" t="n">
        <f aca="false">IF(B352&gt;0,MIN(B$10-C352,B352),0)</f>
        <v>0</v>
      </c>
      <c r="E352" s="10" t="n">
        <f aca="false">IF(AND(MOD(A352,12)=0,B352-D352&gt;0),MIN(B$7,B352-D352),0)</f>
        <v>0</v>
      </c>
      <c r="F352" s="10" t="n">
        <f aca="false">IF(B352&gt;0,MAX(B352-D352-E352,0),0)</f>
        <v>0</v>
      </c>
    </row>
    <row r="353" customFormat="false" ht="15" hidden="false" customHeight="false" outlineLevel="0" collapsed="false">
      <c r="A353" s="9" t="n">
        <v>340</v>
      </c>
      <c r="B353" s="10" t="n">
        <f aca="false">IF(F352&gt;0,F352,0)</f>
        <v>0</v>
      </c>
      <c r="C353" s="10" t="n">
        <f aca="false">IF(B353&gt;0,ROUND(B353*B$5/100/12,2),0)</f>
        <v>0</v>
      </c>
      <c r="D353" s="10" t="n">
        <f aca="false">IF(B353&gt;0,MIN(B$10-C353,B353),0)</f>
        <v>0</v>
      </c>
      <c r="E353" s="10" t="n">
        <f aca="false">IF(AND(MOD(A353,12)=0,B353-D353&gt;0),MIN(B$7,B353-D353),0)</f>
        <v>0</v>
      </c>
      <c r="F353" s="10" t="n">
        <f aca="false">IF(B353&gt;0,MAX(B353-D353-E353,0),0)</f>
        <v>0</v>
      </c>
    </row>
    <row r="354" customFormat="false" ht="15" hidden="false" customHeight="false" outlineLevel="0" collapsed="false">
      <c r="A354" s="9" t="n">
        <v>341</v>
      </c>
      <c r="B354" s="10" t="n">
        <f aca="false">IF(F353&gt;0,F353,0)</f>
        <v>0</v>
      </c>
      <c r="C354" s="10" t="n">
        <f aca="false">IF(B354&gt;0,ROUND(B354*B$5/100/12,2),0)</f>
        <v>0</v>
      </c>
      <c r="D354" s="10" t="n">
        <f aca="false">IF(B354&gt;0,MIN(B$10-C354,B354),0)</f>
        <v>0</v>
      </c>
      <c r="E354" s="10" t="n">
        <f aca="false">IF(AND(MOD(A354,12)=0,B354-D354&gt;0),MIN(B$7,B354-D354),0)</f>
        <v>0</v>
      </c>
      <c r="F354" s="10" t="n">
        <f aca="false">IF(B354&gt;0,MAX(B354-D354-E354,0),0)</f>
        <v>0</v>
      </c>
    </row>
    <row r="355" customFormat="false" ht="15" hidden="false" customHeight="false" outlineLevel="0" collapsed="false">
      <c r="A355" s="9" t="n">
        <v>342</v>
      </c>
      <c r="B355" s="10" t="n">
        <f aca="false">IF(F354&gt;0,F354,0)</f>
        <v>0</v>
      </c>
      <c r="C355" s="10" t="n">
        <f aca="false">IF(B355&gt;0,ROUND(B355*B$5/100/12,2),0)</f>
        <v>0</v>
      </c>
      <c r="D355" s="10" t="n">
        <f aca="false">IF(B355&gt;0,MIN(B$10-C355,B355),0)</f>
        <v>0</v>
      </c>
      <c r="E355" s="10" t="n">
        <f aca="false">IF(AND(MOD(A355,12)=0,B355-D355&gt;0),MIN(B$7,B355-D355),0)</f>
        <v>0</v>
      </c>
      <c r="F355" s="10" t="n">
        <f aca="false">IF(B355&gt;0,MAX(B355-D355-E355,0),0)</f>
        <v>0</v>
      </c>
    </row>
    <row r="356" customFormat="false" ht="15" hidden="false" customHeight="false" outlineLevel="0" collapsed="false">
      <c r="A356" s="9" t="n">
        <v>343</v>
      </c>
      <c r="B356" s="10" t="n">
        <f aca="false">IF(F355&gt;0,F355,0)</f>
        <v>0</v>
      </c>
      <c r="C356" s="10" t="n">
        <f aca="false">IF(B356&gt;0,ROUND(B356*B$5/100/12,2),0)</f>
        <v>0</v>
      </c>
      <c r="D356" s="10" t="n">
        <f aca="false">IF(B356&gt;0,MIN(B$10-C356,B356),0)</f>
        <v>0</v>
      </c>
      <c r="E356" s="10" t="n">
        <f aca="false">IF(AND(MOD(A356,12)=0,B356-D356&gt;0),MIN(B$7,B356-D356),0)</f>
        <v>0</v>
      </c>
      <c r="F356" s="10" t="n">
        <f aca="false">IF(B356&gt;0,MAX(B356-D356-E356,0),0)</f>
        <v>0</v>
      </c>
    </row>
    <row r="357" customFormat="false" ht="15" hidden="false" customHeight="false" outlineLevel="0" collapsed="false">
      <c r="A357" s="9" t="n">
        <v>344</v>
      </c>
      <c r="B357" s="10" t="n">
        <f aca="false">IF(F356&gt;0,F356,0)</f>
        <v>0</v>
      </c>
      <c r="C357" s="10" t="n">
        <f aca="false">IF(B357&gt;0,ROUND(B357*B$5/100/12,2),0)</f>
        <v>0</v>
      </c>
      <c r="D357" s="10" t="n">
        <f aca="false">IF(B357&gt;0,MIN(B$10-C357,B357),0)</f>
        <v>0</v>
      </c>
      <c r="E357" s="10" t="n">
        <f aca="false">IF(AND(MOD(A357,12)=0,B357-D357&gt;0),MIN(B$7,B357-D357),0)</f>
        <v>0</v>
      </c>
      <c r="F357" s="10" t="n">
        <f aca="false">IF(B357&gt;0,MAX(B357-D357-E357,0),0)</f>
        <v>0</v>
      </c>
    </row>
    <row r="358" customFormat="false" ht="15" hidden="false" customHeight="false" outlineLevel="0" collapsed="false">
      <c r="A358" s="9" t="n">
        <v>345</v>
      </c>
      <c r="B358" s="10" t="n">
        <f aca="false">IF(F357&gt;0,F357,0)</f>
        <v>0</v>
      </c>
      <c r="C358" s="10" t="n">
        <f aca="false">IF(B358&gt;0,ROUND(B358*B$5/100/12,2),0)</f>
        <v>0</v>
      </c>
      <c r="D358" s="10" t="n">
        <f aca="false">IF(B358&gt;0,MIN(B$10-C358,B358),0)</f>
        <v>0</v>
      </c>
      <c r="E358" s="10" t="n">
        <f aca="false">IF(AND(MOD(A358,12)=0,B358-D358&gt;0),MIN(B$7,B358-D358),0)</f>
        <v>0</v>
      </c>
      <c r="F358" s="10" t="n">
        <f aca="false">IF(B358&gt;0,MAX(B358-D358-E358,0),0)</f>
        <v>0</v>
      </c>
    </row>
    <row r="359" customFormat="false" ht="15" hidden="false" customHeight="false" outlineLevel="0" collapsed="false">
      <c r="A359" s="9" t="n">
        <v>346</v>
      </c>
      <c r="B359" s="10" t="n">
        <f aca="false">IF(F358&gt;0,F358,0)</f>
        <v>0</v>
      </c>
      <c r="C359" s="10" t="n">
        <f aca="false">IF(B359&gt;0,ROUND(B359*B$5/100/12,2),0)</f>
        <v>0</v>
      </c>
      <c r="D359" s="10" t="n">
        <f aca="false">IF(B359&gt;0,MIN(B$10-C359,B359),0)</f>
        <v>0</v>
      </c>
      <c r="E359" s="10" t="n">
        <f aca="false">IF(AND(MOD(A359,12)=0,B359-D359&gt;0),MIN(B$7,B359-D359),0)</f>
        <v>0</v>
      </c>
      <c r="F359" s="10" t="n">
        <f aca="false">IF(B359&gt;0,MAX(B359-D359-E359,0),0)</f>
        <v>0</v>
      </c>
    </row>
    <row r="360" customFormat="false" ht="15" hidden="false" customHeight="false" outlineLevel="0" collapsed="false">
      <c r="A360" s="9" t="n">
        <v>347</v>
      </c>
      <c r="B360" s="10" t="n">
        <f aca="false">IF(F359&gt;0,F359,0)</f>
        <v>0</v>
      </c>
      <c r="C360" s="10" t="n">
        <f aca="false">IF(B360&gt;0,ROUND(B360*B$5/100/12,2),0)</f>
        <v>0</v>
      </c>
      <c r="D360" s="10" t="n">
        <f aca="false">IF(B360&gt;0,MIN(B$10-C360,B360),0)</f>
        <v>0</v>
      </c>
      <c r="E360" s="10" t="n">
        <f aca="false">IF(AND(MOD(A360,12)=0,B360-D360&gt;0),MIN(B$7,B360-D360),0)</f>
        <v>0</v>
      </c>
      <c r="F360" s="10" t="n">
        <f aca="false">IF(B360&gt;0,MAX(B360-D360-E360,0),0)</f>
        <v>0</v>
      </c>
    </row>
    <row r="361" customFormat="false" ht="15" hidden="false" customHeight="false" outlineLevel="0" collapsed="false">
      <c r="A361" s="9" t="n">
        <v>348</v>
      </c>
      <c r="B361" s="10" t="n">
        <f aca="false">IF(F360&gt;0,F360,0)</f>
        <v>0</v>
      </c>
      <c r="C361" s="10" t="n">
        <f aca="false">IF(B361&gt;0,ROUND(B361*B$5/100/12,2),0)</f>
        <v>0</v>
      </c>
      <c r="D361" s="10" t="n">
        <f aca="false">IF(B361&gt;0,MIN(B$10-C361,B361),0)</f>
        <v>0</v>
      </c>
      <c r="E361" s="10" t="n">
        <f aca="false">IF(AND(MOD(A361,12)=0,B361-D361&gt;0),MIN(B$7,B361-D361),0)</f>
        <v>0</v>
      </c>
      <c r="F361" s="10" t="n">
        <f aca="false">IF(B361&gt;0,MAX(B361-D361-E361,0),0)</f>
        <v>0</v>
      </c>
    </row>
    <row r="362" customFormat="false" ht="15" hidden="false" customHeight="false" outlineLevel="0" collapsed="false">
      <c r="A362" s="9" t="n">
        <v>349</v>
      </c>
      <c r="B362" s="10" t="n">
        <f aca="false">IF(F361&gt;0,F361,0)</f>
        <v>0</v>
      </c>
      <c r="C362" s="10" t="n">
        <f aca="false">IF(B362&gt;0,ROUND(B362*B$5/100/12,2),0)</f>
        <v>0</v>
      </c>
      <c r="D362" s="10" t="n">
        <f aca="false">IF(B362&gt;0,MIN(B$10-C362,B362),0)</f>
        <v>0</v>
      </c>
      <c r="E362" s="10" t="n">
        <f aca="false">IF(AND(MOD(A362,12)=0,B362-D362&gt;0),MIN(B$7,B362-D362),0)</f>
        <v>0</v>
      </c>
      <c r="F362" s="10" t="n">
        <f aca="false">IF(B362&gt;0,MAX(B362-D362-E362,0),0)</f>
        <v>0</v>
      </c>
    </row>
    <row r="363" customFormat="false" ht="15" hidden="false" customHeight="false" outlineLevel="0" collapsed="false">
      <c r="A363" s="9" t="n">
        <v>350</v>
      </c>
      <c r="B363" s="10" t="n">
        <f aca="false">IF(F362&gt;0,F362,0)</f>
        <v>0</v>
      </c>
      <c r="C363" s="10" t="n">
        <f aca="false">IF(B363&gt;0,ROUND(B363*B$5/100/12,2),0)</f>
        <v>0</v>
      </c>
      <c r="D363" s="10" t="n">
        <f aca="false">IF(B363&gt;0,MIN(B$10-C363,B363),0)</f>
        <v>0</v>
      </c>
      <c r="E363" s="10" t="n">
        <f aca="false">IF(AND(MOD(A363,12)=0,B363-D363&gt;0),MIN(B$7,B363-D363),0)</f>
        <v>0</v>
      </c>
      <c r="F363" s="10" t="n">
        <f aca="false">IF(B363&gt;0,MAX(B363-D363-E363,0),0)</f>
        <v>0</v>
      </c>
    </row>
    <row r="364" customFormat="false" ht="15" hidden="false" customHeight="false" outlineLevel="0" collapsed="false">
      <c r="A364" s="9" t="n">
        <v>351</v>
      </c>
      <c r="B364" s="10" t="n">
        <f aca="false">IF(F363&gt;0,F363,0)</f>
        <v>0</v>
      </c>
      <c r="C364" s="10" t="n">
        <f aca="false">IF(B364&gt;0,ROUND(B364*B$5/100/12,2),0)</f>
        <v>0</v>
      </c>
      <c r="D364" s="10" t="n">
        <f aca="false">IF(B364&gt;0,MIN(B$10-C364,B364),0)</f>
        <v>0</v>
      </c>
      <c r="E364" s="10" t="n">
        <f aca="false">IF(AND(MOD(A364,12)=0,B364-D364&gt;0),MIN(B$7,B364-D364),0)</f>
        <v>0</v>
      </c>
      <c r="F364" s="10" t="n">
        <f aca="false">IF(B364&gt;0,MAX(B364-D364-E364,0),0)</f>
        <v>0</v>
      </c>
    </row>
    <row r="365" customFormat="false" ht="15" hidden="false" customHeight="false" outlineLevel="0" collapsed="false">
      <c r="A365" s="9" t="n">
        <v>352</v>
      </c>
      <c r="B365" s="10" t="n">
        <f aca="false">IF(F364&gt;0,F364,0)</f>
        <v>0</v>
      </c>
      <c r="C365" s="10" t="n">
        <f aca="false">IF(B365&gt;0,ROUND(B365*B$5/100/12,2),0)</f>
        <v>0</v>
      </c>
      <c r="D365" s="10" t="n">
        <f aca="false">IF(B365&gt;0,MIN(B$10-C365,B365),0)</f>
        <v>0</v>
      </c>
      <c r="E365" s="10" t="n">
        <f aca="false">IF(AND(MOD(A365,12)=0,B365-D365&gt;0),MIN(B$7,B365-D365),0)</f>
        <v>0</v>
      </c>
      <c r="F365" s="10" t="n">
        <f aca="false">IF(B365&gt;0,MAX(B365-D365-E365,0),0)</f>
        <v>0</v>
      </c>
    </row>
    <row r="366" customFormat="false" ht="15" hidden="false" customHeight="false" outlineLevel="0" collapsed="false">
      <c r="A366" s="9" t="n">
        <v>353</v>
      </c>
      <c r="B366" s="10" t="n">
        <f aca="false">IF(F365&gt;0,F365,0)</f>
        <v>0</v>
      </c>
      <c r="C366" s="10" t="n">
        <f aca="false">IF(B366&gt;0,ROUND(B366*B$5/100/12,2),0)</f>
        <v>0</v>
      </c>
      <c r="D366" s="10" t="n">
        <f aca="false">IF(B366&gt;0,MIN(B$10-C366,B366),0)</f>
        <v>0</v>
      </c>
      <c r="E366" s="10" t="n">
        <f aca="false">IF(AND(MOD(A366,12)=0,B366-D366&gt;0),MIN(B$7,B366-D366),0)</f>
        <v>0</v>
      </c>
      <c r="F366" s="10" t="n">
        <f aca="false">IF(B366&gt;0,MAX(B366-D366-E366,0),0)</f>
        <v>0</v>
      </c>
    </row>
    <row r="367" customFormat="false" ht="15" hidden="false" customHeight="false" outlineLevel="0" collapsed="false">
      <c r="A367" s="9" t="n">
        <v>354</v>
      </c>
      <c r="B367" s="10" t="n">
        <f aca="false">IF(F366&gt;0,F366,0)</f>
        <v>0</v>
      </c>
      <c r="C367" s="10" t="n">
        <f aca="false">IF(B367&gt;0,ROUND(B367*B$5/100/12,2),0)</f>
        <v>0</v>
      </c>
      <c r="D367" s="10" t="n">
        <f aca="false">IF(B367&gt;0,MIN(B$10-C367,B367),0)</f>
        <v>0</v>
      </c>
      <c r="E367" s="10" t="n">
        <f aca="false">IF(AND(MOD(A367,12)=0,B367-D367&gt;0),MIN(B$7,B367-D367),0)</f>
        <v>0</v>
      </c>
      <c r="F367" s="10" t="n">
        <f aca="false">IF(B367&gt;0,MAX(B367-D367-E367,0),0)</f>
        <v>0</v>
      </c>
    </row>
    <row r="368" customFormat="false" ht="15" hidden="false" customHeight="false" outlineLevel="0" collapsed="false">
      <c r="A368" s="9" t="n">
        <v>355</v>
      </c>
      <c r="B368" s="10" t="n">
        <f aca="false">IF(F367&gt;0,F367,0)</f>
        <v>0</v>
      </c>
      <c r="C368" s="10" t="n">
        <f aca="false">IF(B368&gt;0,ROUND(B368*B$5/100/12,2),0)</f>
        <v>0</v>
      </c>
      <c r="D368" s="10" t="n">
        <f aca="false">IF(B368&gt;0,MIN(B$10-C368,B368),0)</f>
        <v>0</v>
      </c>
      <c r="E368" s="10" t="n">
        <f aca="false">IF(AND(MOD(A368,12)=0,B368-D368&gt;0),MIN(B$7,B368-D368),0)</f>
        <v>0</v>
      </c>
      <c r="F368" s="10" t="n">
        <f aca="false">IF(B368&gt;0,MAX(B368-D368-E368,0),0)</f>
        <v>0</v>
      </c>
    </row>
    <row r="369" customFormat="false" ht="15" hidden="false" customHeight="false" outlineLevel="0" collapsed="false">
      <c r="A369" s="9" t="n">
        <v>356</v>
      </c>
      <c r="B369" s="10" t="n">
        <f aca="false">IF(F368&gt;0,F368,0)</f>
        <v>0</v>
      </c>
      <c r="C369" s="10" t="n">
        <f aca="false">IF(B369&gt;0,ROUND(B369*B$5/100/12,2),0)</f>
        <v>0</v>
      </c>
      <c r="D369" s="10" t="n">
        <f aca="false">IF(B369&gt;0,MIN(B$10-C369,B369),0)</f>
        <v>0</v>
      </c>
      <c r="E369" s="10" t="n">
        <f aca="false">IF(AND(MOD(A369,12)=0,B369-D369&gt;0),MIN(B$7,B369-D369),0)</f>
        <v>0</v>
      </c>
      <c r="F369" s="10" t="n">
        <f aca="false">IF(B369&gt;0,MAX(B369-D369-E369,0),0)</f>
        <v>0</v>
      </c>
    </row>
    <row r="370" customFormat="false" ht="15" hidden="false" customHeight="false" outlineLevel="0" collapsed="false">
      <c r="A370" s="9" t="n">
        <v>357</v>
      </c>
      <c r="B370" s="10" t="n">
        <f aca="false">IF(F369&gt;0,F369,0)</f>
        <v>0</v>
      </c>
      <c r="C370" s="10" t="n">
        <f aca="false">IF(B370&gt;0,ROUND(B370*B$5/100/12,2),0)</f>
        <v>0</v>
      </c>
      <c r="D370" s="10" t="n">
        <f aca="false">IF(B370&gt;0,MIN(B$10-C370,B370),0)</f>
        <v>0</v>
      </c>
      <c r="E370" s="10" t="n">
        <f aca="false">IF(AND(MOD(A370,12)=0,B370-D370&gt;0),MIN(B$7,B370-D370),0)</f>
        <v>0</v>
      </c>
      <c r="F370" s="10" t="n">
        <f aca="false">IF(B370&gt;0,MAX(B370-D370-E370,0),0)</f>
        <v>0</v>
      </c>
    </row>
    <row r="371" customFormat="false" ht="15" hidden="false" customHeight="false" outlineLevel="0" collapsed="false">
      <c r="A371" s="9" t="n">
        <v>358</v>
      </c>
      <c r="B371" s="10" t="n">
        <f aca="false">IF(F370&gt;0,F370,0)</f>
        <v>0</v>
      </c>
      <c r="C371" s="10" t="n">
        <f aca="false">IF(B371&gt;0,ROUND(B371*B$5/100/12,2),0)</f>
        <v>0</v>
      </c>
      <c r="D371" s="10" t="n">
        <f aca="false">IF(B371&gt;0,MIN(B$10-C371,B371),0)</f>
        <v>0</v>
      </c>
      <c r="E371" s="10" t="n">
        <f aca="false">IF(AND(MOD(A371,12)=0,B371-D371&gt;0),MIN(B$7,B371-D371),0)</f>
        <v>0</v>
      </c>
      <c r="F371" s="10" t="n">
        <f aca="false">IF(B371&gt;0,MAX(B371-D371-E371,0),0)</f>
        <v>0</v>
      </c>
    </row>
    <row r="372" customFormat="false" ht="15" hidden="false" customHeight="false" outlineLevel="0" collapsed="false">
      <c r="A372" s="9" t="n">
        <v>359</v>
      </c>
      <c r="B372" s="10" t="n">
        <f aca="false">IF(F371&gt;0,F371,0)</f>
        <v>0</v>
      </c>
      <c r="C372" s="10" t="n">
        <f aca="false">IF(B372&gt;0,ROUND(B372*B$5/100/12,2),0)</f>
        <v>0</v>
      </c>
      <c r="D372" s="10" t="n">
        <f aca="false">IF(B372&gt;0,MIN(B$10-C372,B372),0)</f>
        <v>0</v>
      </c>
      <c r="E372" s="10" t="n">
        <f aca="false">IF(AND(MOD(A372,12)=0,B372-D372&gt;0),MIN(B$7,B372-D372),0)</f>
        <v>0</v>
      </c>
      <c r="F372" s="10" t="n">
        <f aca="false">IF(B372&gt;0,MAX(B372-D372-E372,0),0)</f>
        <v>0</v>
      </c>
    </row>
    <row r="373" customFormat="false" ht="15" hidden="false" customHeight="false" outlineLevel="0" collapsed="false">
      <c r="A373" s="9" t="n">
        <v>360</v>
      </c>
      <c r="B373" s="10" t="n">
        <f aca="false">IF(F372&gt;0,F372,0)</f>
        <v>0</v>
      </c>
      <c r="C373" s="10" t="n">
        <f aca="false">IF(B373&gt;0,ROUND(B373*B$5/100/12,2),0)</f>
        <v>0</v>
      </c>
      <c r="D373" s="10" t="n">
        <f aca="false">IF(B373&gt;0,MIN(B$10-C373,B373),0)</f>
        <v>0</v>
      </c>
      <c r="E373" s="10" t="n">
        <f aca="false">IF(AND(MOD(A373,12)=0,B373-D373&gt;0),MIN(B$7,B373-D373),0)</f>
        <v>0</v>
      </c>
      <c r="F373" s="10" t="n">
        <f aca="false">IF(B373&gt;0,MAX(B373-D373-E373,0),0)</f>
        <v>0</v>
      </c>
    </row>
  </sheetData>
  <mergeCells count="4">
    <mergeCell ref="A1:F1"/>
    <mergeCell ref="A3:C3"/>
    <mergeCell ref="D4:F4"/>
    <mergeCell ref="A9:C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0"/>
  </cols>
  <sheetData>
    <row r="1" customFormat="false" ht="15" hidden="false" customHeight="false" outlineLevel="0" collapsed="false">
      <c r="A1" s="1" t="s">
        <v>20</v>
      </c>
      <c r="B1" s="1"/>
      <c r="C1" s="1"/>
      <c r="D1" s="1"/>
    </row>
    <row r="4" customFormat="false" ht="15" hidden="false" customHeight="false" outlineLevel="0" collapsed="false">
      <c r="A4" s="3" t="s">
        <v>21</v>
      </c>
    </row>
    <row r="5" customFormat="false" ht="15" hidden="false" customHeight="false" outlineLevel="0" collapsed="false">
      <c r="A5" s="0" t="s">
        <v>22</v>
      </c>
    </row>
    <row r="6" customFormat="false" ht="15" hidden="false" customHeight="false" outlineLevel="0" collapsed="false">
      <c r="A6" s="0" t="s">
        <v>23</v>
      </c>
    </row>
    <row r="7" customFormat="false" ht="15" hidden="false" customHeight="false" outlineLevel="0" collapsed="false">
      <c r="A7" s="0" t="s">
        <v>24</v>
      </c>
    </row>
    <row r="8" customFormat="false" ht="15" hidden="false" customHeight="false" outlineLevel="0" collapsed="false">
      <c r="A8" s="0" t="s">
        <v>25</v>
      </c>
    </row>
    <row r="10" customFormat="false" ht="15" hidden="false" customHeight="false" outlineLevel="0" collapsed="false">
      <c r="A10" s="3" t="s">
        <v>26</v>
      </c>
    </row>
    <row r="11" customFormat="false" ht="15" hidden="false" customHeight="false" outlineLevel="0" collapsed="false">
      <c r="A11" s="0" t="s">
        <v>27</v>
      </c>
    </row>
    <row r="12" customFormat="false" ht="15" hidden="false" customHeight="false" outlineLevel="0" collapsed="false">
      <c r="A12" s="0" t="s">
        <v>28</v>
      </c>
    </row>
    <row r="13" customFormat="false" ht="15" hidden="false" customHeight="false" outlineLevel="0" collapsed="false">
      <c r="A13" s="0" t="s">
        <v>29</v>
      </c>
    </row>
    <row r="15" customFormat="false" ht="15" hidden="false" customHeight="false" outlineLevel="0" collapsed="false">
      <c r="A15" s="3" t="s">
        <v>30</v>
      </c>
    </row>
    <row r="16" customFormat="false" ht="15" hidden="false" customHeight="false" outlineLevel="0" collapsed="false">
      <c r="A16" s="0" t="s">
        <v>31</v>
      </c>
    </row>
    <row r="17" customFormat="false" ht="15" hidden="false" customHeight="false" outlineLevel="0" collapsed="false">
      <c r="A17" s="0" t="s">
        <v>32</v>
      </c>
    </row>
    <row r="18" customFormat="false" ht="15" hidden="false" customHeight="false" outlineLevel="0" collapsed="false">
      <c r="A18" s="0" t="s">
        <v>33</v>
      </c>
    </row>
    <row r="20" customFormat="false" ht="15" hidden="false" customHeight="false" outlineLevel="0" collapsed="false">
      <c r="A20" s="3" t="s">
        <v>34</v>
      </c>
    </row>
    <row r="21" customFormat="false" ht="15" hidden="false" customHeight="false" outlineLevel="0" collapsed="false">
      <c r="A21" s="0" t="s">
        <v>35</v>
      </c>
    </row>
    <row r="22" customFormat="false" ht="15" hidden="false" customHeight="false" outlineLevel="0" collapsed="false">
      <c r="A22" s="0" t="s">
        <v>36</v>
      </c>
    </row>
    <row r="23" customFormat="false" ht="15" hidden="false" customHeight="false" outlineLevel="0" collapsed="false">
      <c r="A23" s="0" t="s">
        <v>37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2026-01-28T10:38:56Z</dcterms:created>
  <dc:creator>openpyxl</dc:creator>
  <dc:description/>
  <dc:language>en-US</dc:language>
  <cp:lastModifiedBy/>
  <dcterms:modified xsi:type="dcterms:W3CDTF">2026-01-28T10:38:56Z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