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charts/chart1.xml" ContentType="application/vnd.openxmlformats-officedocument.drawingml.chart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o-Do Liste" sheetId="1" state="visible" r:id="rId2"/>
    <sheet name="Dashboard" sheetId="2" state="visible" r:id="rId3"/>
    <sheet name="Eisenhower Matrix" sheetId="3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<sst xmlns="http://schemas.openxmlformats.org/spreadsheetml/2006/main" count="126" uniqueCount="86">
  <si>
    <t xml:space="preserve">Excel To-Do Liste</t>
  </si>
  <si>
    <t xml:space="preserve">Aufgaben-Dashboard mit automatischer Statusverfolgung</t>
  </si>
  <si>
    <t xml:space="preserve">Stand: 15.04.2026</t>
  </si>
  <si>
    <t xml:space="preserve">Status</t>
  </si>
  <si>
    <t xml:space="preserve">Aufgabe</t>
  </si>
  <si>
    <t xml:space="preserve">Priorität</t>
  </si>
  <si>
    <t xml:space="preserve">Fälligkeitsdatum</t>
  </si>
  <si>
    <t xml:space="preserve">Notizen</t>
  </si>
  <si>
    <t xml:space="preserve">Tage verbleibend</t>
  </si>
  <si>
    <t xml:space="preserve">Offen</t>
  </si>
  <si>
    <t xml:space="preserve">Projektplan erstellen</t>
  </si>
  <si>
    <t xml:space="preserve">Hoch</t>
  </si>
  <si>
    <t xml:space="preserve">Alle Meilensteine definieren</t>
  </si>
  <si>
    <t xml:space="preserve">In Arbeit</t>
  </si>
  <si>
    <t xml:space="preserve">Kundenpräsentation vorbereiten</t>
  </si>
  <si>
    <t xml:space="preserve">Slides in PowerPoint</t>
  </si>
  <si>
    <t xml:space="preserve">Erledigt</t>
  </si>
  <si>
    <t xml:space="preserve">Wochenbericht schreiben</t>
  </si>
  <si>
    <t xml:space="preserve">Mittel</t>
  </si>
  <si>
    <t xml:space="preserve">Per E-Mail versandt</t>
  </si>
  <si>
    <t xml:space="preserve">Budget-Review durchführen</t>
  </si>
  <si>
    <t xml:space="preserve">Mit Abteilungsleiter abstimmen</t>
  </si>
  <si>
    <t xml:space="preserve">Neue Mitarbeiterin einarbeiten</t>
  </si>
  <si>
    <t xml:space="preserve">Onboarding-Plan vorhanden</t>
  </si>
  <si>
    <t xml:space="preserve">Wartend</t>
  </si>
  <si>
    <t xml:space="preserve">Angebot von Lieferant einholen</t>
  </si>
  <si>
    <t xml:space="preserve">Niedrig</t>
  </si>
  <si>
    <t xml:space="preserve">Auf Rückmeldung warten</t>
  </si>
  <si>
    <t xml:space="preserve">Serverbackup überprüfen</t>
  </si>
  <si>
    <t xml:space="preserve">Überfällig – sofort erledigen!</t>
  </si>
  <si>
    <t xml:space="preserve">Teambesprechung moderieren</t>
  </si>
  <si>
    <t xml:space="preserve">Protokoll verteilt</t>
  </si>
  <si>
    <t xml:space="preserve">Datenschutzschulung absolvieren</t>
  </si>
  <si>
    <t xml:space="preserve">Online-Kurs verfügbar</t>
  </si>
  <si>
    <t xml:space="preserve">Quartalsbericht analysieren</t>
  </si>
  <si>
    <t xml:space="preserve">Zahlen aus ERP-System</t>
  </si>
  <si>
    <t xml:space="preserve">IT-Support-Ticket verfolgen</t>
  </si>
  <si>
    <t xml:space="preserve">Ticket #4821</t>
  </si>
  <si>
    <t xml:space="preserve">Urlaubsplanung aktualisieren</t>
  </si>
  <si>
    <t xml:space="preserve">Rechnungen kontrollieren</t>
  </si>
  <si>
    <t xml:space="preserve">Alle freigegeben</t>
  </si>
  <si>
    <t xml:space="preserve">Marketingstrategie überarbeiten</t>
  </si>
  <si>
    <t xml:space="preserve">Softwareupdate testen</t>
  </si>
  <si>
    <t xml:space="preserve">Testumgebung bereit</t>
  </si>
  <si>
    <t xml:space="preserve">LEGENDE</t>
  </si>
  <si>
    <t xml:space="preserve">Aufgabe abgeschlossen – ausgegraut &amp; durchgestrichen</t>
  </si>
  <si>
    <t xml:space="preserve">Überfällig</t>
  </si>
  <si>
    <t xml:space="preserve">Fälligkeitsdatum überschritten (Status nicht Erledigt)</t>
  </si>
  <si>
    <t xml:space="preserve">Heute fällig</t>
  </si>
  <si>
    <t xml:space="preserve">Aufgabe ist heute fällig</t>
  </si>
  <si>
    <t xml:space="preserve">Normal</t>
  </si>
  <si>
    <t xml:space="preserve">Aufgabe innerhalb der Frist</t>
  </si>
  <si>
    <t xml:space="preserve">Fortschritts-Dashboard</t>
  </si>
  <si>
    <t xml:space="preserve">Automatische Auswertung der To-Do Liste</t>
  </si>
  <si>
    <t xml:space="preserve">Gesamt</t>
  </si>
  <si>
    <t xml:space="preserve">GESAMTFORTSCHRITT</t>
  </si>
  <si>
    <t xml:space="preserve">Abgeschlossen:</t>
  </si>
  <si>
    <t xml:space="preserve">Fortschrittsbalken:</t>
  </si>
  <si>
    <t xml:space="preserve">PRIORITÄTEN-ÜBERSICHT</t>
  </si>
  <si>
    <t xml:space="preserve">FRISTENKONTROLLE</t>
  </si>
  <si>
    <t xml:space="preserve">Diese Woche fällig</t>
  </si>
  <si>
    <t xml:space="preserve">Anzahl</t>
  </si>
  <si>
    <t xml:space="preserve">Eisenhower-Matrix Prioritäten-Rechner</t>
  </si>
  <si>
    <t xml:space="preserve">Ermitteln Sie die optimale Priorität Ihrer Aufgaben nach dem Eisenhower-Prinzip</t>
  </si>
  <si>
    <t xml:space="preserve">EINGABE</t>
  </si>
  <si>
    <t xml:space="preserve">Aufgabe:</t>
  </si>
  <si>
    <t xml:space="preserve">Beispielaufgabe eingeben…</t>
  </si>
  <si>
    <t xml:space="preserve">Wichtigkeit:</t>
  </si>
  <si>
    <t xml:space="preserve">Dringlichkeit:</t>
  </si>
  <si>
    <t xml:space="preserve">ERGEBNIS</t>
  </si>
  <si>
    <t xml:space="preserve">Empfohlene Priorität:</t>
  </si>
  <si>
    <t xml:space="preserve">EISENHOWER-MATRIX ÜBERSICHT</t>
  </si>
  <si>
    <t xml:space="preserve">DRINGEND</t>
  </si>
  <si>
    <t xml:space="preserve">NICHT DRINGEND</t>
  </si>
  <si>
    <t xml:space="preserve">WICHTIG</t>
  </si>
  <si>
    <t xml:space="preserve">Q1: Sofort erledigen
Krisenmanagement,
wichtige Deadlines</t>
  </si>
  <si>
    <t xml:space="preserve">Q2: Planen
Strategie, Weiterentwicklung,
wichtige Beziehungen</t>
  </si>
  <si>
    <t xml:space="preserve">NICHT WICHTIG</t>
  </si>
  <si>
    <t xml:space="preserve">Q3: Delegieren
Unterbrechungen,
manche Meetings</t>
  </si>
  <si>
    <t xml:space="preserve">Q4: Eliminieren
Triviale Aufgaben,
Zeitverschwendung</t>
  </si>
  <si>
    <t xml:space="preserve">SO BENUTZEN SIE DIESES BLATT</t>
  </si>
  <si>
    <t xml:space="preserve">1.  Geben Sie Ihre Aufgabe in Zelle B5 ein.</t>
  </si>
  <si>
    <t xml:space="preserve">2.  Wählen Sie im Dropdown B6 die Wichtigkeit: Hoch oder Niedrig.</t>
  </si>
  <si>
    <t xml:space="preserve">3.  Wählen Sie im Dropdown B7 die Dringlichkeit: Hoch oder Niedrig.</t>
  </si>
  <si>
    <t xml:space="preserve">4.  Zelle B10 zeigt sofort die empfohlene Priorität und den Eisenhower-Quadranten an.</t>
  </si>
  <si>
    <t xml:space="preserve">5.  Übertragen Sie die Priorität in die To-Do Liste (Spalte C).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</si>
</sst>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dd\.mm\.yyyy"/>
    <numFmt numFmtId="166" formatCode="0&quot; Tage&quot;;\-0&quot; Tage&quot;;&quot;Heute&quot;"/>
    <numFmt numFmtId="167" formatCode="General"/>
    <numFmt numFmtId="168" formatCode="0.0%"/>
  </numFmts>
  <fonts count="43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8"/>
      <color rgb="FFFFFFFF"/>
      <name val="Arial"/>
      <family val="0"/>
      <charset val="1"/>
    </font>
    <font>
      <i val="true"/>
      <sz val="10"/>
      <color rgb="FFFFFFFF"/>
      <name val="Arial"/>
      <family val="0"/>
      <charset val="1"/>
    </font>
    <font>
      <sz val="10"/>
      <color rgb="FFFFFFFF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sz val="10"/>
      <name val="Arial"/>
      <family val="0"/>
      <charset val="1"/>
    </font>
    <font>
      <b val="true"/>
      <sz val="9"/>
      <color rgb="FFFFFFFF"/>
      <name val="Arial"/>
      <family val="0"/>
      <charset val="1"/>
    </font>
    <font>
      <b val="true"/>
      <sz val="9"/>
      <color rgb="FFA0A0A0"/>
      <name val="Arial"/>
      <family val="0"/>
      <charset val="1"/>
    </font>
    <font>
      <sz val="9"/>
      <color rgb="FFA0A0A0"/>
      <name val="Arial"/>
      <family val="0"/>
      <charset val="1"/>
    </font>
    <font>
      <b val="true"/>
      <sz val="9"/>
      <color rgb="FFC00000"/>
      <name val="Arial"/>
      <family val="0"/>
      <charset val="1"/>
    </font>
    <font>
      <sz val="9"/>
      <color rgb="FFC00000"/>
      <name val="Arial"/>
      <family val="0"/>
      <charset val="1"/>
    </font>
    <font>
      <b val="true"/>
      <sz val="9"/>
      <color rgb="FF7F6000"/>
      <name val="Arial"/>
      <family val="0"/>
      <charset val="1"/>
    </font>
    <font>
      <sz val="9"/>
      <color rgb="FF7F6000"/>
      <name val="Arial"/>
      <family val="0"/>
      <charset val="1"/>
    </font>
    <font>
      <b val="true"/>
      <sz val="9"/>
      <color rgb="FF000000"/>
      <name val="Arial"/>
      <family val="0"/>
      <charset val="1"/>
    </font>
    <font>
      <sz val="9"/>
      <color rgb="FF000000"/>
      <name val="Arial"/>
      <family val="0"/>
      <charset val="1"/>
    </font>
    <font>
      <b val="true"/>
      <sz val="22"/>
      <color rgb="FF1F3864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b val="true"/>
      <sz val="10"/>
      <color rgb="FF1F3864"/>
      <name val="Arial"/>
      <family val="0"/>
      <charset val="1"/>
    </font>
    <font>
      <b val="true"/>
      <sz val="16"/>
      <color rgb="FF1E7145"/>
      <name val="Arial"/>
      <family val="0"/>
      <charset val="1"/>
    </font>
    <font>
      <sz val="10"/>
      <color rgb="FF595959"/>
      <name val="Arial"/>
      <family val="0"/>
      <charset val="1"/>
    </font>
    <font>
      <sz val="11"/>
      <color rgb="FF1E7145"/>
      <name val="Arial"/>
      <family val="0"/>
      <charset val="1"/>
    </font>
    <font>
      <b val="true"/>
      <sz val="10"/>
      <color rgb="FFC00000"/>
      <name val="Arial"/>
      <family val="0"/>
      <charset val="1"/>
    </font>
    <font>
      <b val="true"/>
      <sz val="14"/>
      <color rgb="FFC00000"/>
      <name val="Arial"/>
      <family val="0"/>
      <charset val="1"/>
    </font>
    <font>
      <b val="true"/>
      <sz val="10"/>
      <color rgb="FFFFC000"/>
      <name val="Arial"/>
      <family val="0"/>
      <charset val="1"/>
    </font>
    <font>
      <b val="true"/>
      <sz val="14"/>
      <color rgb="FFFFC000"/>
      <name val="Arial"/>
      <family val="0"/>
      <charset val="1"/>
    </font>
    <font>
      <b val="true"/>
      <sz val="10"/>
      <color rgb="FF1E7145"/>
      <name val="Arial"/>
      <family val="0"/>
      <charset val="1"/>
    </font>
    <font>
      <b val="true"/>
      <sz val="14"/>
      <color rgb="FF1E7145"/>
      <name val="Arial"/>
      <family val="0"/>
      <charset val="1"/>
    </font>
    <font>
      <b val="true"/>
      <sz val="10"/>
      <color rgb="FF7F6000"/>
      <name val="Arial"/>
      <family val="0"/>
      <charset val="1"/>
    </font>
    <font>
      <b val="true"/>
      <sz val="14"/>
      <color rgb="FF7F6000"/>
      <name val="Arial"/>
      <family val="0"/>
      <charset val="1"/>
    </font>
    <font>
      <sz val="9"/>
      <color rgb="FF808080"/>
      <name val="Arial"/>
      <family val="0"/>
      <charset val="1"/>
    </font>
    <font>
      <b val="true"/>
      <sz val="18"/>
      <color rgb="FF000000"/>
      <name val="Calibri"/>
      <family val="2"/>
    </font>
    <font>
      <sz val="10"/>
      <color rgb="FF000000"/>
      <name val="Calibri"/>
      <family val="2"/>
    </font>
    <font>
      <b val="true"/>
      <sz val="10"/>
      <color rgb="FF000000"/>
      <name val="Calibri"/>
      <family val="2"/>
    </font>
    <font>
      <b val="true"/>
      <sz val="16"/>
      <color rgb="FFFFFFFF"/>
      <name val="Arial"/>
      <family val="0"/>
      <charset val="1"/>
    </font>
    <font>
      <b val="true"/>
      <sz val="10"/>
      <name val="Arial"/>
      <family val="0"/>
      <charset val="1"/>
    </font>
    <font>
      <i val="true"/>
      <sz val="10"/>
      <color rgb="FF808080"/>
      <name val="Arial"/>
      <family val="0"/>
      <charset val="1"/>
    </font>
    <font>
      <b val="true"/>
      <sz val="11"/>
      <name val="Arial"/>
      <family val="0"/>
      <charset val="1"/>
    </font>
    <font>
      <b val="true"/>
      <sz val="13"/>
      <color rgb="FF1F3864"/>
      <name val="Arial"/>
      <family val="0"/>
      <charset val="1"/>
    </font>
    <font>
      <b val="true"/>
      <sz val="9"/>
      <color rgb="FF595959"/>
      <name val="Arial"/>
      <family val="0"/>
      <charset val="1"/>
    </font>
    <font>
      <sz val="9"/>
      <name val="Arial"/>
      <family val="0"/>
      <charset val="1"/>
    </font>
  </fonts>
  <fills count="17">
    <fill>
      <patternFill patternType="none"/>
    </fill>
    <fill>
      <patternFill patternType="gray125"/>
    </fill>
    <fill>
      <patternFill patternType="solid">
        <fgColor rgb="FF1F3864"/>
        <bgColor rgb="FF2F5597"/>
      </patternFill>
    </fill>
    <fill>
      <patternFill patternType="solid">
        <fgColor rgb="FF2F5597"/>
        <bgColor rgb="FF1F3864"/>
      </patternFill>
    </fill>
    <fill>
      <patternFill patternType="solid">
        <fgColor rgb="FFFAFAFA"/>
        <bgColor rgb="FFF9F9F9"/>
      </patternFill>
    </fill>
    <fill>
      <patternFill patternType="solid">
        <fgColor rgb="FFFFFFFF"/>
        <bgColor rgb="FFFAFAFA"/>
      </patternFill>
    </fill>
    <fill>
      <patternFill patternType="solid">
        <fgColor rgb="FFEBEBEB"/>
        <bgColor rgb="FFF2F2F2"/>
      </patternFill>
    </fill>
    <fill>
      <patternFill patternType="solid">
        <fgColor rgb="FFFCE4D6"/>
        <bgColor rgb="FFEBEBEB"/>
      </patternFill>
    </fill>
    <fill>
      <patternFill patternType="solid">
        <fgColor rgb="FFFFEB9C"/>
        <bgColor rgb="FFFCE4D6"/>
      </patternFill>
    </fill>
    <fill>
      <patternFill patternType="solid">
        <fgColor rgb="FFC55A11"/>
        <bgColor rgb="FF993300"/>
      </patternFill>
    </fill>
    <fill>
      <patternFill patternType="solid">
        <fgColor rgb="FF1E7145"/>
        <bgColor rgb="FF375623"/>
      </patternFill>
    </fill>
    <fill>
      <patternFill patternType="solid">
        <fgColor rgb="FF375623"/>
        <bgColor rgb="FF595959"/>
      </patternFill>
    </fill>
    <fill>
      <patternFill patternType="solid">
        <fgColor rgb="FF7030A0"/>
        <bgColor rgb="FF993366"/>
      </patternFill>
    </fill>
    <fill>
      <patternFill patternType="solid">
        <fgColor rgb="FFD6E4F7"/>
        <bgColor rgb="FFD9D9D9"/>
      </patternFill>
    </fill>
    <fill>
      <patternFill patternType="solid">
        <fgColor rgb="FFE2EFDA"/>
        <bgColor rgb="FFEBEBEB"/>
      </patternFill>
    </fill>
    <fill>
      <patternFill patternType="solid">
        <fgColor rgb="FFF2F2F2"/>
        <bgColor rgb="FFF9F9F9"/>
      </patternFill>
    </fill>
    <fill>
      <patternFill patternType="solid">
        <fgColor rgb="FFC00000"/>
        <bgColor rgb="FF800000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 diagonalUp="false" diagonalDown="false">
      <left style="thin">
        <color rgb="FFBFBFBF"/>
      </left>
      <right/>
      <top style="thin">
        <color rgb="FFBFBFBF"/>
      </top>
      <bottom style="thin">
        <color rgb="FFBFBFB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3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6" fillId="3" borderId="0" xfId="0" applyFont="true" applyBorder="true" applyAlignment="true" applyProtection="false">
      <alignment horizontal="right" vertical="center" textRotation="0" wrapText="false" indent="1" shrinkToFit="false"/>
      <protection locked="true" hidden="false"/>
    </xf>
    <xf numFmtId="164" fontId="7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4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5" fontId="8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8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5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5" fontId="8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8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2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0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6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2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7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4" fillId="8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8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6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5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5" fillId="3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9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1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11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1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8" fillId="1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9" fillId="3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0" fillId="0" borderId="0" xfId="0" applyFont="true" applyBorder="false" applyAlignment="true" applyProtection="false">
      <alignment horizontal="left" vertical="center" textRotation="0" wrapText="false" indent="1" shrinkToFit="false"/>
      <protection locked="true" hidden="false"/>
    </xf>
    <xf numFmtId="168" fontId="21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2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8" fontId="23" fillId="14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4" fillId="15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7" fontId="25" fillId="13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6" fillId="15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7" fontId="27" fillId="13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8" fillId="15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7" fontId="29" fillId="13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4" fillId="7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7" fontId="25" fillId="7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0" fillId="8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7" fontId="31" fillId="8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8" fillId="14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7" fontId="29" fillId="14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6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3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3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8" fillId="1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1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9" fillId="0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40" fillId="13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1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7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1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8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1" fillId="1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2" fillId="15" borderId="2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42" fillId="5" borderId="2" xfId="0" applyFont="true" applyBorder="true" applyAlignment="true" applyProtection="false">
      <alignment horizontal="left" vertical="center" textRotation="0" wrapText="false" indent="1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5">
    <dxf>
      <font>
        <name val="Arial"/>
        <charset val="1"/>
        <family val="0"/>
        <strike val="1"/>
        <color rgb="FFA0A0A0"/>
        <sz val="10"/>
      </font>
      <fill>
        <patternFill>
          <bgColor rgb="FFEBEBEB"/>
        </patternFill>
      </fill>
    </dxf>
    <dxf>
      <font>
        <name val="Arial"/>
        <charset val="1"/>
        <family val="0"/>
        <b val="1"/>
        <color rgb="FFC00000"/>
        <sz val="10"/>
      </font>
      <fill>
        <patternFill>
          <bgColor rgb="FFFCE4D6"/>
        </patternFill>
      </fill>
    </dxf>
    <dxf>
      <font>
        <name val="Arial"/>
        <charset val="1"/>
        <family val="0"/>
        <b val="1"/>
        <color rgb="FF7F6000"/>
        <sz val="10"/>
      </font>
      <fill>
        <patternFill>
          <bgColor rgb="FFFFEB9C"/>
        </patternFill>
      </fill>
    </dxf>
    <dxf>
      <font>
        <name val="Arial"/>
        <charset val="1"/>
        <family val="0"/>
        <b val="1"/>
        <color rgb="FFC00000"/>
        <sz val="10"/>
      </font>
    </dxf>
    <dxf>
      <font>
        <name val="Arial"/>
        <charset val="1"/>
        <family val="0"/>
        <color rgb="FF1E7145"/>
        <sz val="10"/>
      </font>
    </dxf>
  </dxfs>
  <colors>
    <indexedColors>
      <rgbColor rgb="FF000000"/>
      <rgbColor rgb="FFFFFFFF"/>
      <rgbColor rgb="FFC0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7F6000"/>
      <rgbColor rgb="FF800080"/>
      <rgbColor rgb="FF1E7145"/>
      <rgbColor rgb="FFBFBFBF"/>
      <rgbColor rgb="FF808080"/>
      <rgbColor rgb="FF878787"/>
      <rgbColor rgb="FF7030A0"/>
      <rgbColor rgb="FFF9F9F9"/>
      <rgbColor rgb="FFD6E4F7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2F2F2"/>
      <rgbColor rgb="FFE2EFDA"/>
      <rgbColor rgb="FFFFEB9C"/>
      <rgbColor rgb="FFEBEBEB"/>
      <rgbColor rgb="FFFAFAFA"/>
      <rgbColor rgb="FFCC99FF"/>
      <rgbColor rgb="FFFCE4D6"/>
      <rgbColor rgb="FF4F81BD"/>
      <rgbColor rgb="FF33CCCC"/>
      <rgbColor rgb="FF99CC00"/>
      <rgbColor rgb="FFFFC000"/>
      <rgbColor rgb="FFFF9900"/>
      <rgbColor rgb="FFC55A11"/>
      <rgbColor rgb="FF595959"/>
      <rgbColor rgb="FFA0A0A0"/>
      <rgbColor rgb="FF1F3864"/>
      <rgbColor rgb="FF339966"/>
      <rgbColor rgb="FF003300"/>
      <rgbColor rgb="FF333300"/>
      <rgbColor rgb="FF993300"/>
      <rgbColor rgb="FF993366"/>
      <rgbColor rgb="FF2F5597"/>
      <rgbColor rgb="FF37562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sz="1800" spc="-1" strike="noStrike">
                <a:solidFill>
                  <a:srgbClr val="000000"/>
                </a:solidFill>
                <a:latin typeface="Calibri"/>
              </a:rPr>
              <a:t>Aufgaben nach Status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tx>
            <c:strRef>
              <c:f>Dashboard!B25</c:f>
              <c:strCache>
                <c:ptCount val="1"/>
                <c:pt idx="0">
                  <c:v>Anzahl</c:v>
                </c:pt>
              </c:strCache>
            </c:strRef>
          </c:tx>
          <c:spPr>
            <a:solidFill>
              <a:srgbClr val="4f81bd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Dashboard!$A$26:$A$29</c:f>
              <c:strCache>
                <c:ptCount val="4"/>
                <c:pt idx="0">
                  <c:v>Offen</c:v>
                </c:pt>
                <c:pt idx="1">
                  <c:v>In Arbeit</c:v>
                </c:pt>
                <c:pt idx="2">
                  <c:v>Erledigt</c:v>
                </c:pt>
                <c:pt idx="3">
                  <c:v>Wartend</c:v>
                </c:pt>
              </c:strCache>
            </c:strRef>
          </c:cat>
          <c:val>
            <c:numRef>
              <c:f>Dashboard!$B$26:$B$29</c:f>
              <c:numCache>
                <c:formatCode>General</c:formatCode>
                <c:ptCount val="4"/>
                <c:pt idx="0">
                  <c:v>6</c:v>
                </c:pt>
                <c:pt idx="1">
                  <c:v>4</c:v>
                </c:pt>
                <c:pt idx="2">
                  <c:v>4</c:v>
                </c:pt>
                <c:pt idx="3">
                  <c:v>2</c:v>
                </c:pt>
              </c:numCache>
            </c:numRef>
          </c:val>
        </c:ser>
        <c:gapWidth val="150"/>
        <c:overlap val="0"/>
        <c:axId val="45586577"/>
        <c:axId val="25075239"/>
      </c:barChart>
      <c:catAx>
        <c:axId val="45586577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1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sz="1000" spc="-1" strike="noStrike">
                    <a:solidFill>
                      <a:srgbClr val="000000"/>
                    </a:solidFill>
                    <a:latin typeface="Calibri"/>
                  </a:rPr>
                  <a:t>Status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25075239"/>
        <c:crosses val="autoZero"/>
        <c:auto val="1"/>
        <c:lblAlgn val="ctr"/>
        <c:lblOffset val="100"/>
        <c:noMultiLvlLbl val="0"/>
      </c:catAx>
      <c:valAx>
        <c:axId val="25075239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1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sz="1000" spc="-1" strike="noStrike">
                    <a:solidFill>
                      <a:srgbClr val="000000"/>
                    </a:solidFill>
                    <a:latin typeface="Calibri"/>
                  </a:rPr>
                  <a:t>Anzahl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45586577"/>
        <c:crosses val="autoZero"/>
        <c:crossBetween val="between"/>
      </c:valAx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b="0" sz="1000" spc="-1" strike="noStrike">
              <a:solidFill>
                <a:srgbClr val="000000"/>
              </a:solidFill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30</xdr:row>
      <xdr:rowOff>0</xdr:rowOff>
    </xdr:from>
    <xdr:to>
      <xdr:col>2</xdr:col>
      <xdr:colOff>1483560</xdr:colOff>
      <xdr:row>48</xdr:row>
      <xdr:rowOff>170640</xdr:rowOff>
    </xdr:to>
    <xdr:graphicFrame>
      <xdr:nvGraphicFramePr>
        <xdr:cNvPr id="0" name="Chart 1"/>
        <xdr:cNvGraphicFramePr/>
      </xdr:nvGraphicFramePr>
      <xdr:xfrm>
        <a:off x="0" y="7153200"/>
        <a:ext cx="5039640" cy="359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1F3864"/>
    <pageSetUpPr fitToPage="false"/>
  </sheetPr>
  <dimension ref="A1:F25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3" topLeftCell="A4" activePane="bottomLeft" state="frozen"/>
      <selection pane="topLeft" activeCell="A1" activeCellId="0" sqref="A1"/>
      <selection pane="bottom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14"/>
    <col collapsed="false" customWidth="true" hidden="false" outlineLevel="0" max="2" min="2" style="0" width="38"/>
    <col collapsed="false" customWidth="true" hidden="false" outlineLevel="0" max="3" min="3" style="0" width="12"/>
    <col collapsed="false" customWidth="true" hidden="false" outlineLevel="0" max="4" min="4" style="0" width="16"/>
    <col collapsed="false" customWidth="true" hidden="false" outlineLevel="0" max="5" min="5" style="0" width="28"/>
    <col collapsed="false" customWidth="true" hidden="false" outlineLevel="0" max="6" min="6" style="0" width="14"/>
  </cols>
  <sheetData>
    <row r="1" customFormat="false" ht="36" hidden="false" customHeight="true" outlineLevel="0" collapsed="false">
      <c r="A1" s="1" t="s">
        <v>0</v>
      </c>
      <c r="B1" s="1"/>
      <c r="C1" s="1"/>
      <c r="D1" s="1"/>
      <c r="E1" s="1"/>
      <c r="F1" s="1"/>
    </row>
    <row r="2" customFormat="false" ht="21.75" hidden="false" customHeight="true" outlineLevel="0" collapsed="false">
      <c r="A2" s="2" t="s">
        <v>1</v>
      </c>
      <c r="B2" s="2"/>
      <c r="C2" s="2"/>
      <c r="D2" s="2"/>
      <c r="E2" s="3" t="s">
        <v>2</v>
      </c>
      <c r="F2" s="3"/>
    </row>
    <row r="3" customFormat="false" ht="21.75" hidden="false" customHeight="true" outlineLevel="0" collapsed="false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</row>
    <row r="4" customFormat="false" ht="18" hidden="false" customHeight="true" outlineLevel="0" collapsed="false">
      <c r="A4" s="5" t="s">
        <v>9</v>
      </c>
      <c r="B4" s="6" t="s">
        <v>10</v>
      </c>
      <c r="C4" s="5" t="s">
        <v>11</v>
      </c>
      <c r="D4" s="7" t="n">
        <v>46130</v>
      </c>
      <c r="E4" s="6" t="s">
        <v>12</v>
      </c>
      <c r="F4" s="8" t="n">
        <f aca="true">IF(A4="Erledigt","—",D4-TODAY())</f>
        <v>3</v>
      </c>
    </row>
    <row r="5" customFormat="false" ht="18" hidden="false" customHeight="true" outlineLevel="0" collapsed="false">
      <c r="A5" s="9" t="s">
        <v>13</v>
      </c>
      <c r="B5" s="10" t="s">
        <v>14</v>
      </c>
      <c r="C5" s="9" t="s">
        <v>11</v>
      </c>
      <c r="D5" s="11" t="n">
        <v>46128</v>
      </c>
      <c r="E5" s="10" t="s">
        <v>15</v>
      </c>
      <c r="F5" s="12" t="n">
        <f aca="true">IF(A5="Erledigt","—",D5-TODAY())</f>
        <v>1</v>
      </c>
    </row>
    <row r="6" customFormat="false" ht="18" hidden="false" customHeight="true" outlineLevel="0" collapsed="false">
      <c r="A6" s="5" t="s">
        <v>16</v>
      </c>
      <c r="B6" s="6" t="s">
        <v>17</v>
      </c>
      <c r="C6" s="5" t="s">
        <v>18</v>
      </c>
      <c r="D6" s="7" t="n">
        <v>46125</v>
      </c>
      <c r="E6" s="6" t="s">
        <v>19</v>
      </c>
      <c r="F6" s="8" t="str">
        <f aca="true">IF(A6="Erledigt","—",D6-TODAY())</f>
        <v>—</v>
      </c>
    </row>
    <row r="7" customFormat="false" ht="18" hidden="false" customHeight="true" outlineLevel="0" collapsed="false">
      <c r="A7" s="9" t="s">
        <v>9</v>
      </c>
      <c r="B7" s="10" t="s">
        <v>20</v>
      </c>
      <c r="C7" s="9" t="s">
        <v>11</v>
      </c>
      <c r="D7" s="11" t="n">
        <v>46132</v>
      </c>
      <c r="E7" s="10" t="s">
        <v>21</v>
      </c>
      <c r="F7" s="12" t="n">
        <f aca="true">IF(A7="Erledigt","—",D7-TODAY())</f>
        <v>5</v>
      </c>
    </row>
    <row r="8" customFormat="false" ht="18" hidden="false" customHeight="true" outlineLevel="0" collapsed="false">
      <c r="A8" s="5" t="s">
        <v>13</v>
      </c>
      <c r="B8" s="6" t="s">
        <v>22</v>
      </c>
      <c r="C8" s="5" t="s">
        <v>18</v>
      </c>
      <c r="D8" s="7" t="n">
        <v>46134</v>
      </c>
      <c r="E8" s="6" t="s">
        <v>23</v>
      </c>
      <c r="F8" s="8" t="n">
        <f aca="true">IF(A8="Erledigt","—",D8-TODAY())</f>
        <v>7</v>
      </c>
    </row>
    <row r="9" customFormat="false" ht="18" hidden="false" customHeight="true" outlineLevel="0" collapsed="false">
      <c r="A9" s="9" t="s">
        <v>24</v>
      </c>
      <c r="B9" s="10" t="s">
        <v>25</v>
      </c>
      <c r="C9" s="9" t="s">
        <v>26</v>
      </c>
      <c r="D9" s="11" t="n">
        <v>46137</v>
      </c>
      <c r="E9" s="10" t="s">
        <v>27</v>
      </c>
      <c r="F9" s="12" t="n">
        <f aca="true">IF(A9="Erledigt","—",D9-TODAY())</f>
        <v>10</v>
      </c>
    </row>
    <row r="10" customFormat="false" ht="18" hidden="false" customHeight="true" outlineLevel="0" collapsed="false">
      <c r="A10" s="5" t="s">
        <v>9</v>
      </c>
      <c r="B10" s="6" t="s">
        <v>28</v>
      </c>
      <c r="C10" s="5" t="s">
        <v>11</v>
      </c>
      <c r="D10" s="7" t="n">
        <v>46126</v>
      </c>
      <c r="E10" s="6" t="s">
        <v>29</v>
      </c>
      <c r="F10" s="8" t="n">
        <f aca="true">IF(A10="Erledigt","—",D10-TODAY())</f>
        <v>-1</v>
      </c>
    </row>
    <row r="11" customFormat="false" ht="18" hidden="false" customHeight="true" outlineLevel="0" collapsed="false">
      <c r="A11" s="9" t="s">
        <v>16</v>
      </c>
      <c r="B11" s="10" t="s">
        <v>30</v>
      </c>
      <c r="C11" s="9" t="s">
        <v>18</v>
      </c>
      <c r="D11" s="11" t="n">
        <v>46122</v>
      </c>
      <c r="E11" s="10" t="s">
        <v>31</v>
      </c>
      <c r="F11" s="12" t="str">
        <f aca="true">IF(A11="Erledigt","—",D11-TODAY())</f>
        <v>—</v>
      </c>
    </row>
    <row r="12" customFormat="false" ht="18" hidden="false" customHeight="true" outlineLevel="0" collapsed="false">
      <c r="A12" s="5" t="s">
        <v>9</v>
      </c>
      <c r="B12" s="6" t="s">
        <v>32</v>
      </c>
      <c r="C12" s="5" t="s">
        <v>18</v>
      </c>
      <c r="D12" s="7" t="n">
        <v>46141</v>
      </c>
      <c r="E12" s="6" t="s">
        <v>33</v>
      </c>
      <c r="F12" s="8" t="n">
        <f aca="true">IF(A12="Erledigt","—",D12-TODAY())</f>
        <v>14</v>
      </c>
    </row>
    <row r="13" customFormat="false" ht="18" hidden="false" customHeight="true" outlineLevel="0" collapsed="false">
      <c r="A13" s="9" t="s">
        <v>13</v>
      </c>
      <c r="B13" s="10" t="s">
        <v>34</v>
      </c>
      <c r="C13" s="9" t="s">
        <v>11</v>
      </c>
      <c r="D13" s="11" t="n">
        <v>46129</v>
      </c>
      <c r="E13" s="10" t="s">
        <v>35</v>
      </c>
      <c r="F13" s="12" t="n">
        <f aca="true">IF(A13="Erledigt","—",D13-TODAY())</f>
        <v>2</v>
      </c>
    </row>
    <row r="14" customFormat="false" ht="18" hidden="false" customHeight="true" outlineLevel="0" collapsed="false">
      <c r="A14" s="5" t="s">
        <v>24</v>
      </c>
      <c r="B14" s="6" t="s">
        <v>36</v>
      </c>
      <c r="C14" s="5" t="s">
        <v>26</v>
      </c>
      <c r="D14" s="7" t="n">
        <v>46135</v>
      </c>
      <c r="E14" s="6" t="s">
        <v>37</v>
      </c>
      <c r="F14" s="8" t="n">
        <f aca="true">IF(A14="Erledigt","—",D14-TODAY())</f>
        <v>8</v>
      </c>
    </row>
    <row r="15" customFormat="false" ht="18" hidden="false" customHeight="true" outlineLevel="0" collapsed="false">
      <c r="A15" s="9" t="s">
        <v>9</v>
      </c>
      <c r="B15" s="10" t="s">
        <v>38</v>
      </c>
      <c r="C15" s="9" t="s">
        <v>26</v>
      </c>
      <c r="D15" s="11" t="n">
        <v>46147</v>
      </c>
      <c r="E15" s="10"/>
      <c r="F15" s="12" t="n">
        <f aca="true">IF(A15="Erledigt","—",D15-TODAY())</f>
        <v>20</v>
      </c>
    </row>
    <row r="16" customFormat="false" ht="18" hidden="false" customHeight="true" outlineLevel="0" collapsed="false">
      <c r="A16" s="5" t="s">
        <v>16</v>
      </c>
      <c r="B16" s="6" t="s">
        <v>39</v>
      </c>
      <c r="C16" s="5" t="s">
        <v>18</v>
      </c>
      <c r="D16" s="7" t="n">
        <v>46124</v>
      </c>
      <c r="E16" s="6" t="s">
        <v>40</v>
      </c>
      <c r="F16" s="8" t="str">
        <f aca="true">IF(A16="Erledigt","—",D16-TODAY())</f>
        <v>—</v>
      </c>
    </row>
    <row r="17" customFormat="false" ht="18" hidden="false" customHeight="true" outlineLevel="0" collapsed="false">
      <c r="A17" s="9" t="s">
        <v>9</v>
      </c>
      <c r="B17" s="10" t="s">
        <v>41</v>
      </c>
      <c r="C17" s="9" t="s">
        <v>11</v>
      </c>
      <c r="D17" s="11" t="n">
        <v>46133</v>
      </c>
      <c r="E17" s="10"/>
      <c r="F17" s="12" t="n">
        <f aca="true">IF(A17="Erledigt","—",D17-TODAY())</f>
        <v>6</v>
      </c>
    </row>
    <row r="18" customFormat="false" ht="18" hidden="false" customHeight="true" outlineLevel="0" collapsed="false">
      <c r="A18" s="5" t="s">
        <v>13</v>
      </c>
      <c r="B18" s="6" t="s">
        <v>42</v>
      </c>
      <c r="C18" s="5" t="s">
        <v>18</v>
      </c>
      <c r="D18" s="7" t="n">
        <v>46131</v>
      </c>
      <c r="E18" s="6" t="s">
        <v>43</v>
      </c>
      <c r="F18" s="8" t="n">
        <f aca="true">IF(A18="Erledigt","—",D18-TODAY())</f>
        <v>4</v>
      </c>
    </row>
    <row r="20" customFormat="false" ht="7.5" hidden="false" customHeight="true" outlineLevel="0" collapsed="false"/>
    <row r="21" customFormat="false" ht="15" hidden="false" customHeight="false" outlineLevel="0" collapsed="false">
      <c r="A21" s="13" t="s">
        <v>44</v>
      </c>
      <c r="B21" s="13"/>
      <c r="C21" s="13"/>
      <c r="D21" s="13"/>
      <c r="E21" s="13"/>
      <c r="F21" s="13"/>
    </row>
    <row r="22" customFormat="false" ht="15.75" hidden="false" customHeight="true" outlineLevel="0" collapsed="false">
      <c r="A22" s="14" t="s">
        <v>16</v>
      </c>
      <c r="B22" s="15" t="s">
        <v>45</v>
      </c>
      <c r="C22" s="15"/>
      <c r="D22" s="15"/>
      <c r="E22" s="15"/>
      <c r="F22" s="15"/>
    </row>
    <row r="23" customFormat="false" ht="15.75" hidden="false" customHeight="true" outlineLevel="0" collapsed="false">
      <c r="A23" s="16" t="s">
        <v>46</v>
      </c>
      <c r="B23" s="17" t="s">
        <v>47</v>
      </c>
      <c r="C23" s="17"/>
      <c r="D23" s="17"/>
      <c r="E23" s="17"/>
      <c r="F23" s="17"/>
    </row>
    <row r="24" customFormat="false" ht="15.75" hidden="false" customHeight="true" outlineLevel="0" collapsed="false">
      <c r="A24" s="18" t="s">
        <v>48</v>
      </c>
      <c r="B24" s="19" t="s">
        <v>49</v>
      </c>
      <c r="C24" s="19"/>
      <c r="D24" s="19"/>
      <c r="E24" s="19"/>
      <c r="F24" s="19"/>
    </row>
    <row r="25" customFormat="false" ht="15.75" hidden="false" customHeight="true" outlineLevel="0" collapsed="false">
      <c r="A25" s="20" t="s">
        <v>50</v>
      </c>
      <c r="B25" s="21" t="s">
        <v>51</v>
      </c>
      <c r="C25" s="21"/>
      <c r="D25" s="21"/>
      <c r="E25" s="21"/>
      <c r="F25" s="21"/>
    </row>
  </sheetData>
  <mergeCells count="8">
    <mergeCell ref="A1:F1"/>
    <mergeCell ref="A2:D2"/>
    <mergeCell ref="E2:F2"/>
    <mergeCell ref="A21:F21"/>
    <mergeCell ref="B22:F22"/>
    <mergeCell ref="B23:F23"/>
    <mergeCell ref="B24:F24"/>
    <mergeCell ref="B25:F25"/>
  </mergeCells>
  <conditionalFormatting sqref="A4:F100">
    <cfRule type="expression" priority="2" aboveAverage="0" equalAverage="0" bottom="0" percent="0" rank="0" text="" dxfId="0">
      <formula>$A4="Erledigt"</formula>
    </cfRule>
    <cfRule type="expression" priority="3" aboveAverage="0" equalAverage="0" bottom="0" percent="0" rank="0" text="" dxfId="1">
      <formula>AND($A4&lt;&gt;"Erledigt",$D4&lt;TODAY(),$D4&lt;&gt;"")</formula>
    </cfRule>
    <cfRule type="expression" priority="4" aboveAverage="0" equalAverage="0" bottom="0" percent="0" rank="0" text="" dxfId="2">
      <formula>AND($A4&lt;&gt;"Erledigt",$D4=TODAY())</formula>
    </cfRule>
  </conditionalFormatting>
  <conditionalFormatting sqref="C4:C100">
    <cfRule type="expression" priority="5" aboveAverage="0" equalAverage="0" bottom="0" percent="0" rank="0" text="" dxfId="3">
      <formula>$C4="Hoch"</formula>
    </cfRule>
    <cfRule type="expression" priority="6" aboveAverage="0" equalAverage="0" bottom="0" percent="0" rank="0" text="" dxfId="4">
      <formula>$C4="Niedrig"</formula>
    </cfRule>
  </conditionalFormatting>
  <dataValidations count="2">
    <dataValidation allowBlank="false" error="Bitte einen gültigen Status auswählen." errorStyle="stop" errorTitle="Ungültige Eingabe" operator="between" showDropDown="false" showErrorMessage="true" showInputMessage="false" sqref="A4:A100" type="list">
      <formula1>"Offen,In Arbeit,Erledigt,Wartend"</formula1>
      <formula2>0</formula2>
    </dataValidation>
    <dataValidation allowBlank="false" error="Bitte Hoch, Mittel oder Niedrig auswählen." errorStyle="stop" errorTitle="Ungültige Eingabe" operator="between" showDropDown="false" showErrorMessage="true" showInputMessage="false" sqref="C4:C100" type="list">
      <formula1>"Hoch,Mittel,Niedrig"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1E7145"/>
    <pageSetUpPr fitToPage="false"/>
  </sheetPr>
  <dimension ref="A1:E2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22"/>
    <col collapsed="false" customWidth="true" hidden="false" outlineLevel="0" max="4" min="2" style="0" width="18"/>
    <col collapsed="false" customWidth="true" hidden="false" outlineLevel="0" max="5" min="5" style="0" width="22"/>
  </cols>
  <sheetData>
    <row r="1" customFormat="false" ht="36" hidden="false" customHeight="true" outlineLevel="0" collapsed="false">
      <c r="A1" s="1" t="s">
        <v>52</v>
      </c>
      <c r="B1" s="1"/>
      <c r="C1" s="1"/>
      <c r="D1" s="1"/>
      <c r="E1" s="1"/>
    </row>
    <row r="2" customFormat="false" ht="18" hidden="false" customHeight="true" outlineLevel="0" collapsed="false">
      <c r="A2" s="22" t="s">
        <v>53</v>
      </c>
      <c r="B2" s="22"/>
      <c r="C2" s="22"/>
      <c r="D2" s="22"/>
      <c r="E2" s="22"/>
    </row>
    <row r="4" customFormat="false" ht="21.75" hidden="false" customHeight="true" outlineLevel="0" collapsed="false">
      <c r="A4" s="4" t="s">
        <v>54</v>
      </c>
      <c r="B4" s="23" t="s">
        <v>9</v>
      </c>
      <c r="C4" s="24" t="s">
        <v>13</v>
      </c>
      <c r="D4" s="25" t="s">
        <v>16</v>
      </c>
      <c r="E4" s="26" t="s">
        <v>24</v>
      </c>
    </row>
    <row r="5" customFormat="false" ht="39.75" hidden="false" customHeight="true" outlineLevel="0" collapsed="false">
      <c r="A5" s="27" t="n">
        <f aca="false">COUNTA('To-Do Liste'!B4:B100)</f>
        <v>19</v>
      </c>
      <c r="B5" s="27" t="n">
        <f aca="false">COUNTIF('To-Do Liste'!A4:A100,"Offen")</f>
        <v>6</v>
      </c>
      <c r="C5" s="27" t="n">
        <f aca="false">COUNTIF('To-Do Liste'!A4:A100,"In Arbeit")</f>
        <v>4</v>
      </c>
      <c r="D5" s="27" t="n">
        <f aca="false">COUNTIF('To-Do Liste'!A4:A100,"Erledigt")</f>
        <v>4</v>
      </c>
      <c r="E5" s="27" t="n">
        <f aca="false">COUNTIF('To-Do Liste'!A4:A100,"Wartend")</f>
        <v>2</v>
      </c>
    </row>
    <row r="7" customFormat="false" ht="7.5" hidden="false" customHeight="true" outlineLevel="0" collapsed="false"/>
    <row r="8" customFormat="false" ht="21.75" hidden="false" customHeight="true" outlineLevel="0" collapsed="false">
      <c r="A8" s="28" t="s">
        <v>55</v>
      </c>
      <c r="B8" s="28"/>
      <c r="C8" s="28"/>
      <c r="D8" s="28"/>
      <c r="E8" s="28"/>
    </row>
    <row r="9" customFormat="false" ht="21.75" hidden="false" customHeight="true" outlineLevel="0" collapsed="false">
      <c r="A9" s="29" t="s">
        <v>56</v>
      </c>
      <c r="B9" s="30" t="n">
        <f aca="false">IFERROR(D5/A5,0)</f>
        <v>0.210526315789474</v>
      </c>
      <c r="C9" s="30"/>
      <c r="D9" s="30"/>
      <c r="E9" s="31" t="str">
        <f aca="false">IFERROR(D5/A5*100,0)&amp;"% erledigt"</f>
        <v>21.0526315789474% erledigt</v>
      </c>
    </row>
    <row r="10" customFormat="false" ht="27.75" hidden="false" customHeight="true" outlineLevel="0" collapsed="false">
      <c r="A10" s="29" t="s">
        <v>57</v>
      </c>
      <c r="B10" s="32" t="n">
        <f aca="false">IFERROR(D5/A5,0)</f>
        <v>0.210526315789474</v>
      </c>
      <c r="C10" s="32"/>
      <c r="D10" s="32"/>
      <c r="E10" s="32"/>
    </row>
    <row r="12" customFormat="false" ht="7.5" hidden="false" customHeight="true" outlineLevel="0" collapsed="false"/>
    <row r="13" customFormat="false" ht="21.75" hidden="false" customHeight="true" outlineLevel="0" collapsed="false">
      <c r="A13" s="28" t="s">
        <v>58</v>
      </c>
      <c r="B13" s="28"/>
      <c r="C13" s="28"/>
      <c r="D13" s="28"/>
      <c r="E13" s="28"/>
    </row>
    <row r="14" customFormat="false" ht="21.75" hidden="false" customHeight="true" outlineLevel="0" collapsed="false">
      <c r="A14" s="33" t="s">
        <v>11</v>
      </c>
      <c r="B14" s="34" t="n">
        <f aca="false">COUNTIF('To-Do Liste'!C4:C100,"Hoch")</f>
        <v>6</v>
      </c>
      <c r="C14" s="34"/>
      <c r="D14" s="34"/>
      <c r="E14" s="34"/>
    </row>
    <row r="15" customFormat="false" ht="21.75" hidden="false" customHeight="true" outlineLevel="0" collapsed="false">
      <c r="A15" s="35" t="s">
        <v>18</v>
      </c>
      <c r="B15" s="36" t="n">
        <f aca="false">COUNTIF('To-Do Liste'!C4:C100,"Mittel")</f>
        <v>6</v>
      </c>
      <c r="C15" s="36"/>
      <c r="D15" s="36"/>
      <c r="E15" s="36"/>
    </row>
    <row r="16" customFormat="false" ht="21.75" hidden="false" customHeight="true" outlineLevel="0" collapsed="false">
      <c r="A16" s="37" t="s">
        <v>26</v>
      </c>
      <c r="B16" s="38" t="n">
        <f aca="false">COUNTIF('To-Do Liste'!C4:C100,"Niedrig")</f>
        <v>3</v>
      </c>
      <c r="C16" s="38"/>
      <c r="D16" s="38"/>
      <c r="E16" s="38"/>
    </row>
    <row r="18" customFormat="false" ht="7.5" hidden="false" customHeight="true" outlineLevel="0" collapsed="false"/>
    <row r="19" customFormat="false" ht="21.75" hidden="false" customHeight="true" outlineLevel="0" collapsed="false">
      <c r="A19" s="28" t="s">
        <v>59</v>
      </c>
      <c r="B19" s="28"/>
      <c r="C19" s="28"/>
      <c r="D19" s="28"/>
      <c r="E19" s="28"/>
    </row>
    <row r="20" customFormat="false" ht="21.75" hidden="false" customHeight="true" outlineLevel="0" collapsed="false">
      <c r="A20" s="39" t="s">
        <v>46</v>
      </c>
      <c r="B20" s="40" t="n">
        <f aca="true">COUNTIFS('To-Do Liste'!A4:A100,"&lt;&gt;Erledigt",'To-Do Liste'!D4:D100,"&lt;"&amp;TODAY())</f>
        <v>1</v>
      </c>
      <c r="C20" s="40"/>
      <c r="D20" s="40"/>
      <c r="E20" s="40"/>
    </row>
    <row r="21" customFormat="false" ht="21.75" hidden="false" customHeight="true" outlineLevel="0" collapsed="false">
      <c r="A21" s="41" t="s">
        <v>48</v>
      </c>
      <c r="B21" s="42" t="n">
        <f aca="true">COUNTIFS('To-Do Liste'!A4:A100,"&lt;&gt;Erledigt",'To-Do Liste'!D4:D100,TODAY())</f>
        <v>0</v>
      </c>
      <c r="C21" s="42"/>
      <c r="D21" s="42"/>
      <c r="E21" s="42"/>
    </row>
    <row r="22" customFormat="false" ht="21.75" hidden="false" customHeight="true" outlineLevel="0" collapsed="false">
      <c r="A22" s="43" t="s">
        <v>60</v>
      </c>
      <c r="B22" s="44" t="n">
        <f aca="true">COUNTIFS('To-Do Liste'!A4:A100,"&lt;&gt;Erledigt",'To-Do Liste'!D4:D100,"&gt;="&amp;TODAY(),'To-Do Liste'!D4:D100,"&lt;="&amp;(TODAY()+7))</f>
        <v>7</v>
      </c>
      <c r="C22" s="44"/>
      <c r="D22" s="44"/>
      <c r="E22" s="44"/>
    </row>
    <row r="25" customFormat="false" ht="15" hidden="false" customHeight="false" outlineLevel="0" collapsed="false">
      <c r="A25" s="0" t="s">
        <v>3</v>
      </c>
      <c r="B25" s="0" t="s">
        <v>61</v>
      </c>
    </row>
    <row r="26" customFormat="false" ht="15" hidden="false" customHeight="false" outlineLevel="0" collapsed="false">
      <c r="A26" s="45" t="s">
        <v>9</v>
      </c>
      <c r="B26" s="45" t="n">
        <f aca="false">COUNTIF('To-Do Liste'!A4:A100,"Offen")</f>
        <v>6</v>
      </c>
    </row>
    <row r="27" customFormat="false" ht="15" hidden="false" customHeight="false" outlineLevel="0" collapsed="false">
      <c r="A27" s="45" t="s">
        <v>13</v>
      </c>
      <c r="B27" s="45" t="n">
        <f aca="false">COUNTIF('To-Do Liste'!A4:A100,"In Arbeit")</f>
        <v>4</v>
      </c>
    </row>
    <row r="28" customFormat="false" ht="15" hidden="false" customHeight="false" outlineLevel="0" collapsed="false">
      <c r="A28" s="45" t="s">
        <v>16</v>
      </c>
      <c r="B28" s="45" t="n">
        <f aca="false">COUNTIF('To-Do Liste'!A4:A100,"Erledigt")</f>
        <v>4</v>
      </c>
    </row>
    <row r="29" customFormat="false" ht="15" hidden="false" customHeight="false" outlineLevel="0" collapsed="false">
      <c r="A29" s="45" t="s">
        <v>24</v>
      </c>
      <c r="B29" s="45" t="n">
        <f aca="false">COUNTIF('To-Do Liste'!A4:A100,"Wartend")</f>
        <v>2</v>
      </c>
    </row>
  </sheetData>
  <mergeCells count="13">
    <mergeCell ref="A1:E1"/>
    <mergeCell ref="A2:E2"/>
    <mergeCell ref="A8:E8"/>
    <mergeCell ref="B9:D9"/>
    <mergeCell ref="B10:E10"/>
    <mergeCell ref="A13:E13"/>
    <mergeCell ref="B14:E14"/>
    <mergeCell ref="B15:E15"/>
    <mergeCell ref="B16:E16"/>
    <mergeCell ref="A19:E19"/>
    <mergeCell ref="B20:E20"/>
    <mergeCell ref="B21:E21"/>
    <mergeCell ref="B22:E22"/>
  </mergeCells>
  <conditionalFormatting sqref="B10:E10">
    <cfRule type="dataBar" priority="2">
      <dataBar showValue="1" minLength="10" maxLength="90">
        <cfvo type="num" val="0"/>
        <cfvo type="num" val="1"/>
        <color rgb="FF1E7145"/>
      </dataBar>
      <extLst>
        <ext xmlns:x14="http://schemas.microsoft.com/office/spreadsheetml/2009/9/main" uri="{B025F937-C7B1-47D3-B67F-A62EFF666E3E}">
          <x14:id>{7DC898F7-3ABE-4375-85CC-EBDAED3A22C4}</x14:id>
        </ext>
      </extLst>
    </cfRule>
  </conditionalFormatting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7DC898F7-3ABE-4375-85CC-EBDAED3A22C4}">
            <x14:dataBar minLength="10" maxLength="90" axisPosition="none" gradient="true">
              <x14:cfvo type="num">
                <xm:f>0</xm:f>
              </x14:cfvo>
              <x14:cfvo type="num">
                <xm:f>1</xm:f>
              </x14:cfvo>
              <x14:negativeFillColor rgb="FF1E7145"/>
              <x14:axisColor rgb="FF000000"/>
            </x14:dataBar>
          </x14:cfRule>
          <xm:sqref>B10:E10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C00000"/>
    <pageSetUpPr fitToPage="false"/>
  </sheetPr>
  <dimension ref="A1:C26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20"/>
    <col collapsed="false" customWidth="true" hidden="false" outlineLevel="0" max="3" min="2" style="0" width="32"/>
  </cols>
  <sheetData>
    <row r="1" customFormat="false" ht="36" hidden="false" customHeight="true" outlineLevel="0" collapsed="false">
      <c r="A1" s="46" t="s">
        <v>62</v>
      </c>
      <c r="B1" s="46"/>
      <c r="C1" s="46"/>
    </row>
    <row r="2" customFormat="false" ht="19.5" hidden="false" customHeight="true" outlineLevel="0" collapsed="false">
      <c r="A2" s="22" t="s">
        <v>63</v>
      </c>
      <c r="B2" s="22"/>
      <c r="C2" s="22"/>
    </row>
    <row r="4" customFormat="false" ht="21.75" hidden="false" customHeight="true" outlineLevel="0" collapsed="false">
      <c r="A4" s="47" t="s">
        <v>64</v>
      </c>
      <c r="B4" s="47"/>
      <c r="C4" s="47"/>
    </row>
    <row r="5" customFormat="false" ht="19.5" hidden="false" customHeight="true" outlineLevel="0" collapsed="false">
      <c r="A5" s="48" t="s">
        <v>65</v>
      </c>
      <c r="B5" s="49" t="s">
        <v>66</v>
      </c>
      <c r="C5" s="49"/>
    </row>
    <row r="6" customFormat="false" ht="19.5" hidden="false" customHeight="true" outlineLevel="0" collapsed="false">
      <c r="A6" s="48" t="s">
        <v>67</v>
      </c>
      <c r="B6" s="50" t="s">
        <v>11</v>
      </c>
      <c r="C6" s="50"/>
    </row>
    <row r="7" customFormat="false" ht="19.5" hidden="false" customHeight="true" outlineLevel="0" collapsed="false">
      <c r="A7" s="48" t="s">
        <v>68</v>
      </c>
      <c r="B7" s="50" t="s">
        <v>11</v>
      </c>
      <c r="C7" s="50"/>
    </row>
    <row r="9" customFormat="false" ht="21.75" hidden="false" customHeight="true" outlineLevel="0" collapsed="false">
      <c r="A9" s="47" t="s">
        <v>69</v>
      </c>
      <c r="B9" s="47"/>
      <c r="C9" s="47"/>
    </row>
    <row r="10" customFormat="false" ht="30" hidden="false" customHeight="true" outlineLevel="0" collapsed="false">
      <c r="A10" s="51" t="s">
        <v>70</v>
      </c>
      <c r="B10" s="52" t="str">
        <f aca="false">IF(AND(B6="Hoch",B7="Hoch"),"SOFORT ERLEDIGEN – Hoch (Q1)",IF(AND(B6="Hoch",B7="Niedrig"),"PLANEN – Mittel (Q2)",IF(AND(B6="Niedrig",B7="Hoch"),"DELEGIEREN – Niedrig (Q3)","ELIMINIEREN / Niedrig (Q4)")))</f>
        <v>SOFORT ERLEDIGEN – Hoch (Q1)</v>
      </c>
      <c r="C10" s="52"/>
    </row>
    <row r="12" customFormat="false" ht="7.5" hidden="false" customHeight="true" outlineLevel="0" collapsed="false"/>
    <row r="13" customFormat="false" ht="21.75" hidden="false" customHeight="true" outlineLevel="0" collapsed="false">
      <c r="A13" s="47" t="s">
        <v>71</v>
      </c>
      <c r="B13" s="47"/>
      <c r="C13" s="47"/>
    </row>
    <row r="14" customFormat="false" ht="19.5" hidden="false" customHeight="true" outlineLevel="0" collapsed="false">
      <c r="B14" s="53" t="s">
        <v>72</v>
      </c>
      <c r="C14" s="24" t="s">
        <v>73</v>
      </c>
    </row>
    <row r="15" customFormat="false" ht="19.5" hidden="false" customHeight="true" outlineLevel="0" collapsed="false">
      <c r="A15" s="54" t="s">
        <v>74</v>
      </c>
      <c r="B15" s="55" t="s">
        <v>75</v>
      </c>
      <c r="C15" s="56" t="s">
        <v>76</v>
      </c>
    </row>
    <row r="16" customFormat="false" ht="19.5" hidden="false" customHeight="true" outlineLevel="0" collapsed="false">
      <c r="A16" s="54"/>
      <c r="B16" s="54"/>
      <c r="C16" s="54"/>
    </row>
    <row r="17" customFormat="false" ht="19.5" hidden="false" customHeight="true" outlineLevel="0" collapsed="false">
      <c r="A17" s="54" t="s">
        <v>77</v>
      </c>
      <c r="B17" s="57" t="s">
        <v>78</v>
      </c>
      <c r="C17" s="58" t="s">
        <v>79</v>
      </c>
    </row>
    <row r="18" customFormat="false" ht="19.5" hidden="false" customHeight="true" outlineLevel="0" collapsed="false">
      <c r="A18" s="54"/>
      <c r="B18" s="54"/>
      <c r="C18" s="54"/>
    </row>
    <row r="20" customFormat="false" ht="7.5" hidden="false" customHeight="true" outlineLevel="0" collapsed="false"/>
    <row r="21" customFormat="false" ht="21.75" hidden="false" customHeight="true" outlineLevel="0" collapsed="false">
      <c r="A21" s="47" t="s">
        <v>80</v>
      </c>
      <c r="B21" s="47"/>
      <c r="C21" s="47"/>
    </row>
    <row r="22" customFormat="false" ht="18" hidden="false" customHeight="true" outlineLevel="0" collapsed="false">
      <c r="A22" s="59" t="s">
        <v>81</v>
      </c>
      <c r="B22" s="59"/>
      <c r="C22" s="59"/>
    </row>
    <row r="23" customFormat="false" ht="18" hidden="false" customHeight="true" outlineLevel="0" collapsed="false">
      <c r="A23" s="60" t="s">
        <v>82</v>
      </c>
      <c r="B23" s="60"/>
      <c r="C23" s="60"/>
    </row>
    <row r="24" customFormat="false" ht="18" hidden="false" customHeight="true" outlineLevel="0" collapsed="false">
      <c r="A24" s="59" t="s">
        <v>83</v>
      </c>
      <c r="B24" s="59"/>
      <c r="C24" s="59"/>
    </row>
    <row r="25" customFormat="false" ht="18" hidden="false" customHeight="true" outlineLevel="0" collapsed="false">
      <c r="A25" s="60" t="s">
        <v>84</v>
      </c>
      <c r="B25" s="60"/>
      <c r="C25" s="60"/>
    </row>
    <row r="26" customFormat="false" ht="18" hidden="false" customHeight="true" outlineLevel="0" collapsed="false">
      <c r="A26" s="59" t="s">
        <v>85</v>
      </c>
      <c r="B26" s="59"/>
      <c r="C26" s="59"/>
    </row>
  </sheetData>
  <mergeCells count="21">
    <mergeCell ref="A1:C1"/>
    <mergeCell ref="A2:C2"/>
    <mergeCell ref="A4:C4"/>
    <mergeCell ref="B5:C5"/>
    <mergeCell ref="B6:C6"/>
    <mergeCell ref="B7:C7"/>
    <mergeCell ref="A9:C9"/>
    <mergeCell ref="B10:C10"/>
    <mergeCell ref="A13:C13"/>
    <mergeCell ref="A15:A16"/>
    <mergeCell ref="B15:B16"/>
    <mergeCell ref="C15:C16"/>
    <mergeCell ref="A17:A18"/>
    <mergeCell ref="B17:B18"/>
    <mergeCell ref="C17:C18"/>
    <mergeCell ref="A21:C21"/>
    <mergeCell ref="A22:C22"/>
    <mergeCell ref="A23:C23"/>
    <mergeCell ref="A24:C24"/>
    <mergeCell ref="A25:C25"/>
    <mergeCell ref="A26:C26"/>
  </mergeCells>
  <dataValidations count="2">
    <dataValidation allowBlank="false" errorStyle="stop" operator="between" showDropDown="false" showErrorMessage="false" showInputMessage="false" sqref="B6" type="list">
      <formula1>"Hoch,Niedrig"</formula1>
      <formula2>0</formula2>
    </dataValidation>
    <dataValidation allowBlank="false" errorStyle="stop" operator="between" showDropDown="false" showErrorMessage="false" showInputMessage="false" sqref="B7" type="list">
      <formula1>"Hoch,Niedrig"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LibreOffice/7.4.7.2$Linux_X86_64 LibreOffice_project/40$Build-2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2026-04-15T06:33:23Z</dcterms:created>
  <dc:creator>openpyxl</dc:creator>
  <dc:description/>
  <dc:language>en-US</dc:language>
  <cp:lastModifiedBy/>
  <dcterms:modified xsi:type="dcterms:W3CDTF">2026-04-15T06:33:39Z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