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rlaubsantrag" sheetId="1" state="visible" r:id="rId2"/>
    <sheet name="Urlaubsübersicht" sheetId="2" state="visible" r:id="rId3"/>
    <sheet name="Urlaubsanspruch Rechner" sheetId="3" state="visible" r:id="rId4"/>
    <sheet name="Antragshistorie" sheetId="4" state="visible" r:id="rId5"/>
  </sheets>
  <definedNames>
    <definedName function="false" hidden="false" localSheetId="0" name="_xlnm.Print_Area" vbProcedure="false">Urlaubsantrag!$A$1:$I$35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<sst xmlns="http://schemas.openxmlformats.org/spreadsheetml/2006/main" count="197" uniqueCount="144">
  <si>
    <t xml:space="preserve">URLAUBSANTRAG</t>
  </si>
  <si>
    <t xml:space="preserve">Vacation Request Form  |  Bitte vollständig ausfüllen</t>
  </si>
  <si>
    <t xml:space="preserve">  1. MITARBEITERDATEN  (Employee Information)</t>
  </si>
  <si>
    <t xml:space="preserve">Name, Vorname</t>
  </si>
  <si>
    <t xml:space="preserve">Personalnummer</t>
  </si>
  <si>
    <t xml:space="preserve">Abteilung</t>
  </si>
  <si>
    <t xml:space="preserve">Vorgesetzter/in</t>
  </si>
  <si>
    <t xml:space="preserve">Eintrittsdatum</t>
  </si>
  <si>
    <t xml:space="preserve">Stellenumfang</t>
  </si>
  <si>
    <t xml:space="preserve">Vollzeit</t>
  </si>
  <si>
    <t xml:space="preserve">Jahresurlaub (Tage)</t>
  </si>
  <si>
    <t xml:space="preserve">Bereits genommen (Tage)</t>
  </si>
  <si>
    <t xml:space="preserve">Resturlaub vor Antrag</t>
  </si>
  <si>
    <t xml:space="preserve">Stellvertretung</t>
  </si>
  <si>
    <t xml:space="preserve">  2. URLAUBSZEITRAUM  (Vacation Period)</t>
  </si>
  <si>
    <t xml:space="preserve">Art des Urlaubs</t>
  </si>
  <si>
    <t xml:space="preserve">Erholungsurlaub</t>
  </si>
  <si>
    <t xml:space="preserve">Antragsdatum</t>
  </si>
  <si>
    <t xml:space="preserve">Erster Urlaubstag</t>
  </si>
  <si>
    <t xml:space="preserve">Letzter Urlaubstag</t>
  </si>
  <si>
    <t xml:space="preserve">Beantragte Arbeitstage</t>
  </si>
  <si>
    <t xml:space="preserve">Resturlaub nach Antrag</t>
  </si>
  <si>
    <t xml:space="preserve">  3. BEGRÜNDUNG / BEMERKUNGEN  (Notes)</t>
  </si>
  <si>
    <t xml:space="preserve">  4. UNTERSCHRIFTEN  (Signatures)</t>
  </si>
  <si>
    <t xml:space="preserve">Mitarbeiter/in</t>
  </si>
  <si>
    <t xml:space="preserve">HR / Personal</t>
  </si>
  <si>
    <t xml:space="preserve">Datum:</t>
  </si>
  <si>
    <t xml:space="preserve">Unterschrift</t>
  </si>
  <si>
    <t xml:space="preserve">Unterschrift / Genehmigung</t>
  </si>
  <si>
    <t xml:space="preserve">Unterschrift / Eingetragen</t>
  </si>
  <si>
    <t xml:space="preserve">  5. GENEHMIGUNGSSTATUS  (Approval Status)</t>
  </si>
  <si>
    <t xml:space="preserve">Status</t>
  </si>
  <si>
    <t xml:space="preserve">Ausstehend</t>
  </si>
  <si>
    <t xml:space="preserve">Genehmigt am</t>
  </si>
  <si>
    <t xml:space="preserve">Kommentar Vorgesetzter</t>
  </si>
  <si>
    <t xml:space="preserve">Bundesurlaubsgesetz (BUrlG) | 5-Tage-Woche = 20 Tage gesetzlicher Mindesturlaub | 6-Tage-Woche = 24 Tage</t>
  </si>
  <si>
    <t xml:space="preserve">URLAUBSÜBERSICHT – TEAM JAHRESPLANUNG</t>
  </si>
  <si>
    <t xml:space="preserve">  Übersicht aller beantragten und genehmigten Urlaubstage im Team</t>
  </si>
  <si>
    <t xml:space="preserve">Jahres-anspruch</t>
  </si>
  <si>
    <t xml:space="preserve">Bereits
genommen</t>
  </si>
  <si>
    <t xml:space="preserve">Aktuell
beantragt</t>
  </si>
  <si>
    <t xml:space="preserve">Resturlaub</t>
  </si>
  <si>
    <t xml:space="preserve">Genehm.
Status</t>
  </si>
  <si>
    <t xml:space="preserve">Vertretung</t>
  </si>
  <si>
    <t xml:space="preserve">Notizen</t>
  </si>
  <si>
    <t xml:space="preserve">Mustermann, Max</t>
  </si>
  <si>
    <t xml:space="preserve">Genehmigt</t>
  </si>
  <si>
    <t xml:space="preserve">Schmidt, Anna</t>
  </si>
  <si>
    <t xml:space="preserve">Müller, Peter</t>
  </si>
  <si>
    <t xml:space="preserve">Weber, Laura</t>
  </si>
  <si>
    <t xml:space="preserve">Fischer, Thomas</t>
  </si>
  <si>
    <t xml:space="preserve">Meyer, Sarah</t>
  </si>
  <si>
    <t xml:space="preserve">Wagner, Klaus</t>
  </si>
  <si>
    <t xml:space="preserve">Becker, Julia</t>
  </si>
  <si>
    <t xml:space="preserve">Hoffmann, Stefan</t>
  </si>
  <si>
    <t xml:space="preserve">Koch, Maria</t>
  </si>
  <si>
    <t xml:space="preserve">TEAM GESAMT</t>
  </si>
  <si>
    <t xml:space="preserve">URLAUBSANSPRUCH RECHNER</t>
  </si>
  <si>
    <t xml:space="preserve">Berechnung des Urlaubsanspruchs für Voll- und Teilzeitkräfte</t>
  </si>
  <si>
    <t xml:space="preserve">  ① TEILZEIT-URLAUBSANSPRUCH</t>
  </si>
  <si>
    <t xml:space="preserve">Formel: U_Teilzeit = (U_Vollzeit × T_Teilzeit) / T_Vollzeit</t>
  </si>
  <si>
    <t xml:space="preserve">U_Vollzeit  –  Jahresurlaub Vollzeit (Tage)</t>
  </si>
  <si>
    <t xml:space="preserve">Tage</t>
  </si>
  <si>
    <t xml:space="preserve">T_Teilzeit  –  Arbeitstage Teilzeit / Woche</t>
  </si>
  <si>
    <t xml:space="preserve">Tage/Woche</t>
  </si>
  <si>
    <t xml:space="preserve">T_Vollzeit  –  Arbeitstage Vollzeit / Woche</t>
  </si>
  <si>
    <t xml:space="preserve">▶  U_Teilzeit  –  Urlaubsanspruch Teilzeit</t>
  </si>
  <si>
    <t xml:space="preserve">  ② ANTEILIGER URLAUBSANSPRUCH (UNTERJÄHRIGER EINTRITT)</t>
  </si>
  <si>
    <t xml:space="preserve">Formel: Anteiliger Urlaub = (Jahresurlaub / 12) × verbleibende Monate</t>
  </si>
  <si>
    <t xml:space="preserve">Jahresurlaub gesamt (Tage)</t>
  </si>
  <si>
    <t xml:space="preserve">Datum</t>
  </si>
  <si>
    <t xml:space="preserve">Verbleibende Monate im Jahr</t>
  </si>
  <si>
    <t xml:space="preserve">Monate</t>
  </si>
  <si>
    <t xml:space="preserve">▶  Anteiliger Urlaubsanspruch</t>
  </si>
  <si>
    <t xml:space="preserve">  ③ RESTURLAUB RECHNER  (Remaining Leave Calculator)</t>
  </si>
  <si>
    <t xml:space="preserve">Gesamter Jahresurlaub (Tage)</t>
  </si>
  <si>
    <t xml:space="preserve">Bereits genommener / verplanter Urlaub</t>
  </si>
  <si>
    <t xml:space="preserve">Aktuell beantragte Tage</t>
  </si>
  <si>
    <t xml:space="preserve">▶  Verbleibender Resturlaub</t>
  </si>
  <si>
    <t xml:space="preserve">  ④ GESETZLICHER MINDESTURLAUB (BUrlG)</t>
  </si>
  <si>
    <t xml:space="preserve">Arbeitswoche</t>
  </si>
  <si>
    <t xml:space="preserve">Gesetzl. Mindesturlaub</t>
  </si>
  <si>
    <t xml:space="preserve">Üblicher Vertragsurlaub</t>
  </si>
  <si>
    <t xml:space="preserve">Hinweis</t>
  </si>
  <si>
    <t xml:space="preserve">5-Tage-Woche</t>
  </si>
  <si>
    <t xml:space="preserve">20 Tage</t>
  </si>
  <si>
    <t xml:space="preserve">28 – 30 Tage</t>
  </si>
  <si>
    <t xml:space="preserve">Standard in Deutschland</t>
  </si>
  <si>
    <t xml:space="preserve">6-Tage-Woche</t>
  </si>
  <si>
    <t xml:space="preserve">24 Tage</t>
  </si>
  <si>
    <t xml:space="preserve">30 – 36 Tage</t>
  </si>
  <si>
    <t xml:space="preserve">§ 3 BUrlG</t>
  </si>
  <si>
    <t xml:space="preserve">4-Tage-Woche</t>
  </si>
  <si>
    <t xml:space="preserve">16 Tage</t>
  </si>
  <si>
    <t xml:space="preserve">22 – 24 Tage</t>
  </si>
  <si>
    <t xml:space="preserve">Berechnet anteilig</t>
  </si>
  <si>
    <t xml:space="preserve">3-Tage-Woche</t>
  </si>
  <si>
    <t xml:space="preserve">12 Tage</t>
  </si>
  <si>
    <t xml:space="preserve">18 Tage</t>
  </si>
  <si>
    <t xml:space="preserve">Teilzeit (Formel ①)</t>
  </si>
  <si>
    <t xml:space="preserve">Quelle: Bundesurlaubsgesetz (BUrlG) | Bundesministerium für Arbeit und Soziales (BMAS)</t>
  </si>
  <si>
    <t xml:space="preserve">ANTRAGSHISTORIE – URLAUBSANTRAG LOG</t>
  </si>
  <si>
    <t xml:space="preserve">Nr.</t>
  </si>
  <si>
    <t xml:space="preserve">Von (Datum)</t>
  </si>
  <si>
    <t xml:space="preserve">Bis (Datum)</t>
  </si>
  <si>
    <t xml:space="preserve">Urlaubsart</t>
  </si>
  <si>
    <t xml:space="preserve">Entschieden am</t>
  </si>
  <si>
    <t xml:space="preserve">Bemerkung</t>
  </si>
  <si>
    <t xml:space="preserve">03.01.2025</t>
  </si>
  <si>
    <t xml:space="preserve">10.02.2025</t>
  </si>
  <si>
    <t xml:space="preserve">14.02.2025</t>
  </si>
  <si>
    <t xml:space="preserve">05.01.2025</t>
  </si>
  <si>
    <t xml:space="preserve">10.01.2025</t>
  </si>
  <si>
    <t xml:space="preserve">17.03.2025</t>
  </si>
  <si>
    <t xml:space="preserve">28.03.2025</t>
  </si>
  <si>
    <t xml:space="preserve">12.01.2025</t>
  </si>
  <si>
    <t xml:space="preserve">Osterurlaub</t>
  </si>
  <si>
    <t xml:space="preserve">15.01.2025</t>
  </si>
  <si>
    <t xml:space="preserve">01.02.2025</t>
  </si>
  <si>
    <t xml:space="preserve">15.02.2025</t>
  </si>
  <si>
    <t xml:space="preserve">Abgelehnt</t>
  </si>
  <si>
    <t xml:space="preserve">17.01.2025</t>
  </si>
  <si>
    <t xml:space="preserve">Betriebliche Gründe</t>
  </si>
  <si>
    <t xml:space="preserve">20.01.2025</t>
  </si>
  <si>
    <t xml:space="preserve">05.05.2025</t>
  </si>
  <si>
    <t xml:space="preserve">09.05.2025</t>
  </si>
  <si>
    <t xml:space="preserve">22.01.2025</t>
  </si>
  <si>
    <t xml:space="preserve">25.01.2025</t>
  </si>
  <si>
    <t xml:space="preserve">21.07.2025</t>
  </si>
  <si>
    <t xml:space="preserve">01.08.2025</t>
  </si>
  <si>
    <t xml:space="preserve">Sommerurlaub</t>
  </si>
  <si>
    <t xml:space="preserve">24.03.2025</t>
  </si>
  <si>
    <t xml:space="preserve">04.04.2025</t>
  </si>
  <si>
    <t xml:space="preserve">03.02.2025</t>
  </si>
  <si>
    <t xml:space="preserve">05.02.2025</t>
  </si>
  <si>
    <t xml:space="preserve">12.05.2025</t>
  </si>
  <si>
    <t xml:space="preserve">16.05.2025</t>
  </si>
  <si>
    <t xml:space="preserve">Sonderurlaub</t>
  </si>
  <si>
    <t xml:space="preserve">Hochzeit</t>
  </si>
  <si>
    <t xml:space="preserve">16.06.2025</t>
  </si>
  <si>
    <t xml:space="preserve">20.06.2025</t>
  </si>
  <si>
    <t xml:space="preserve">12.02.2025</t>
  </si>
  <si>
    <t xml:space="preserve">ZUSAMMENFASSUNG</t>
  </si>
  <si>
    <t xml:space="preserve">Gesamt Anträge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</si>
</sst>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General"/>
    <numFmt numFmtId="166" formatCode="dd\.mm\.yyyy"/>
    <numFmt numFmtId="167" formatCode="0"/>
    <numFmt numFmtId="168" formatCode="0.0"/>
  </numFmts>
  <fonts count="2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FFFFFF"/>
      <name val="Arial"/>
      <family val="0"/>
      <charset val="1"/>
    </font>
    <font>
      <i val="true"/>
      <sz val="9"/>
      <color rgb="FFBDD7EE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sz val="10"/>
      <color rgb="FF000080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9"/>
      <color rgb="FFFF0000"/>
      <name val="Arial"/>
      <family val="0"/>
      <charset val="1"/>
    </font>
    <font>
      <sz val="8"/>
      <color rgb="FF808080"/>
      <name val="Arial"/>
      <family val="0"/>
      <charset val="1"/>
    </font>
    <font>
      <b val="true"/>
      <sz val="10"/>
      <color rgb="FFED7D31"/>
      <name val="Arial"/>
      <family val="0"/>
      <charset val="1"/>
    </font>
    <font>
      <i val="true"/>
      <sz val="8"/>
      <color rgb="FF808080"/>
      <name val="Arial"/>
      <family val="0"/>
      <charset val="1"/>
    </font>
    <font>
      <b val="true"/>
      <sz val="18"/>
      <color rgb="FFFFFFFF"/>
      <name val="Arial"/>
      <family val="0"/>
      <charset val="1"/>
    </font>
    <font>
      <i val="true"/>
      <sz val="9"/>
      <color rgb="FF1F3864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9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sz val="10"/>
      <color rgb="FF808080"/>
      <name val="Arial"/>
      <family val="0"/>
      <charset val="1"/>
    </font>
    <font>
      <b val="true"/>
      <sz val="13"/>
      <color rgb="FF000000"/>
      <name val="Arial"/>
      <family val="0"/>
      <charset val="1"/>
    </font>
    <font>
      <i val="true"/>
      <sz val="10"/>
      <color rgb="FF1F3864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10"/>
      <color rgb="FF1F3864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6"/>
      <color rgb="FFFFFFFF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75B6"/>
        <bgColor rgb="FF0066CC"/>
      </patternFill>
    </fill>
    <fill>
      <patternFill patternType="solid">
        <fgColor rgb="FFBDD7EE"/>
        <bgColor rgb="FFDEEAF1"/>
      </patternFill>
    </fill>
    <fill>
      <patternFill patternType="solid">
        <fgColor rgb="FFFFF2CC"/>
        <bgColor rgb="FFF2F2F2"/>
      </patternFill>
    </fill>
    <fill>
      <patternFill patternType="solid">
        <fgColor rgb="FFDEEAF1"/>
        <bgColor rgb="FFF2F2F2"/>
      </patternFill>
    </fill>
    <fill>
      <patternFill patternType="solid">
        <fgColor rgb="FF70AD47"/>
        <bgColor rgb="FF339966"/>
      </patternFill>
    </fill>
    <fill>
      <patternFill patternType="solid">
        <fgColor rgb="FFED7D31"/>
        <bgColor rgb="FFFF8080"/>
      </patternFill>
    </fill>
    <fill>
      <patternFill patternType="solid">
        <fgColor rgb="FFF2F2F2"/>
        <bgColor rgb="FFDEEAF1"/>
      </patternFill>
    </fill>
    <fill>
      <patternFill patternType="solid">
        <fgColor rgb="FFFF0000"/>
        <bgColor rgb="FF9933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>
        <color rgb="FF2E75B6"/>
      </left>
      <right/>
      <top style="medium">
        <color rgb="FF2E75B6"/>
      </top>
      <bottom style="medium">
        <color rgb="FF2E75B6"/>
      </bottom>
      <diagonal/>
    </border>
    <border diagonalUp="false" diagonalDown="false">
      <left style="thin">
        <color rgb="FF9DC3E6"/>
      </left>
      <right style="thin">
        <color rgb="FF9DC3E6"/>
      </right>
      <top style="thin">
        <color rgb="FF9DC3E6"/>
      </top>
      <bottom style="thin">
        <color rgb="FF9DC3E6"/>
      </bottom>
      <diagonal/>
    </border>
    <border diagonalUp="false" diagonalDown="false">
      <left style="thin">
        <color rgb="FF9DC3E6"/>
      </left>
      <right/>
      <top style="thin">
        <color rgb="FF9DC3E6"/>
      </top>
      <bottom style="thin">
        <color rgb="FF9DC3E6"/>
      </bottom>
      <diagonal/>
    </border>
    <border diagonalUp="false" diagonalDown="false">
      <left style="thin">
        <color rgb="FF9DC3E6"/>
      </left>
      <right/>
      <top style="thin">
        <color rgb="FF9DC3E6"/>
      </top>
      <bottom/>
      <diagonal/>
    </border>
    <border diagonalUp="false" diagonalDown="false">
      <left style="medium">
        <color rgb="FF2E75B6"/>
      </left>
      <right style="medium">
        <color rgb="FF2E75B6"/>
      </right>
      <top style="medium">
        <color rgb="FF2E75B6"/>
      </top>
      <bottom style="medium">
        <color rgb="FF2E75B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5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5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4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0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9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2" fillId="6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0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4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AF1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DC3E6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ED7D31"/>
      <rgbColor rgb="FF666699"/>
      <rgbColor rgb="FF70AD47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4" min="3" style="0" width="20"/>
    <col collapsed="false" customWidth="true" hidden="false" outlineLevel="0" max="8" min="5" style="0" width="18"/>
    <col collapsed="false" customWidth="true" hidden="false" outlineLevel="0" max="9" min="9" style="0" width="3"/>
  </cols>
  <sheetData>
    <row r="1" customFormat="false" ht="9.75" hidden="false" customHeight="true" outlineLevel="0" collapsed="false"/>
    <row r="2" customFormat="false" ht="49.5" hidden="false" customHeight="true" outlineLevel="0" collapsed="false">
      <c r="B2" s="1" t="s">
        <v>0</v>
      </c>
      <c r="C2" s="1"/>
      <c r="D2" s="1"/>
      <c r="E2" s="1"/>
      <c r="F2" s="1"/>
      <c r="G2" s="1"/>
      <c r="H2" s="1"/>
    </row>
    <row r="3" customFormat="false" ht="7.5" hidden="false" customHeight="true" outlineLevel="0" collapsed="false">
      <c r="B3" s="2" t="s">
        <v>1</v>
      </c>
      <c r="C3" s="2"/>
      <c r="D3" s="2"/>
      <c r="E3" s="2"/>
      <c r="F3" s="2"/>
      <c r="G3" s="2"/>
      <c r="H3" s="2"/>
    </row>
    <row r="4" customFormat="false" ht="18" hidden="false" customHeight="true" outlineLevel="0" collapsed="false"/>
    <row r="5" customFormat="false" ht="18" hidden="false" customHeight="true" outlineLevel="0" collapsed="false">
      <c r="B5" s="3" t="s">
        <v>2</v>
      </c>
      <c r="C5" s="3"/>
      <c r="D5" s="3"/>
      <c r="E5" s="3"/>
      <c r="F5" s="3"/>
      <c r="G5" s="3"/>
      <c r="H5" s="3"/>
    </row>
    <row r="6" customFormat="false" ht="18" hidden="false" customHeight="true" outlineLevel="0" collapsed="false">
      <c r="B6" s="4" t="s">
        <v>3</v>
      </c>
      <c r="C6" s="5"/>
      <c r="D6" s="5"/>
      <c r="E6" s="4" t="s">
        <v>4</v>
      </c>
      <c r="F6" s="5"/>
      <c r="G6" s="5"/>
      <c r="H6" s="5"/>
    </row>
    <row r="7" customFormat="false" ht="18" hidden="false" customHeight="true" outlineLevel="0" collapsed="false">
      <c r="B7" s="4" t="s">
        <v>5</v>
      </c>
      <c r="C7" s="5"/>
      <c r="D7" s="5"/>
      <c r="E7" s="4" t="s">
        <v>6</v>
      </c>
      <c r="F7" s="5"/>
      <c r="G7" s="5"/>
      <c r="H7" s="5"/>
    </row>
    <row r="8" customFormat="false" ht="18" hidden="false" customHeight="true" outlineLevel="0" collapsed="false">
      <c r="B8" s="4" t="s">
        <v>7</v>
      </c>
      <c r="C8" s="5"/>
      <c r="D8" s="5"/>
      <c r="E8" s="4" t="s">
        <v>8</v>
      </c>
      <c r="F8" s="5" t="s">
        <v>9</v>
      </c>
      <c r="G8" s="5"/>
      <c r="H8" s="5"/>
    </row>
    <row r="9" customFormat="false" ht="18" hidden="false" customHeight="true" outlineLevel="0" collapsed="false">
      <c r="B9" s="4" t="s">
        <v>10</v>
      </c>
      <c r="C9" s="6" t="n">
        <v>30</v>
      </c>
      <c r="D9" s="6"/>
      <c r="E9" s="4" t="s">
        <v>11</v>
      </c>
      <c r="F9" s="6" t="n">
        <v>0</v>
      </c>
      <c r="G9" s="6"/>
      <c r="H9" s="6"/>
    </row>
    <row r="10" customFormat="false" ht="18" hidden="false" customHeight="true" outlineLevel="0" collapsed="false">
      <c r="B10" s="4" t="s">
        <v>12</v>
      </c>
      <c r="C10" s="7" t="n">
        <f aca="false">IF(C9="","",C9-F9)</f>
        <v>30</v>
      </c>
      <c r="D10" s="7"/>
      <c r="E10" s="4" t="s">
        <v>13</v>
      </c>
      <c r="F10" s="5"/>
      <c r="G10" s="5"/>
      <c r="H10" s="5"/>
    </row>
    <row r="11" customFormat="false" ht="6" hidden="false" customHeight="true" outlineLevel="0" collapsed="false"/>
    <row r="12" customFormat="false" ht="18" hidden="false" customHeight="true" outlineLevel="0" collapsed="false">
      <c r="B12" s="3" t="s">
        <v>14</v>
      </c>
      <c r="C12" s="3"/>
      <c r="D12" s="3"/>
      <c r="E12" s="3"/>
      <c r="F12" s="3"/>
      <c r="G12" s="3"/>
      <c r="H12" s="3"/>
    </row>
    <row r="13" customFormat="false" ht="18" hidden="false" customHeight="true" outlineLevel="0" collapsed="false">
      <c r="B13" s="4" t="s">
        <v>15</v>
      </c>
      <c r="C13" s="5" t="s">
        <v>16</v>
      </c>
      <c r="D13" s="5"/>
      <c r="E13" s="4" t="s">
        <v>17</v>
      </c>
      <c r="F13" s="8" t="n">
        <f aca="true">TODAY()</f>
        <v>46097</v>
      </c>
      <c r="G13" s="8"/>
      <c r="H13" s="8"/>
    </row>
    <row r="14" customFormat="false" ht="18" hidden="false" customHeight="true" outlineLevel="0" collapsed="false">
      <c r="B14" s="4" t="s">
        <v>18</v>
      </c>
      <c r="C14" s="8"/>
      <c r="D14" s="8"/>
      <c r="E14" s="4" t="s">
        <v>19</v>
      </c>
      <c r="F14" s="8"/>
      <c r="G14" s="8"/>
      <c r="H14" s="8"/>
    </row>
    <row r="15" customFormat="false" ht="18" hidden="false" customHeight="true" outlineLevel="0" collapsed="false">
      <c r="B15" s="4" t="s">
        <v>20</v>
      </c>
      <c r="C15" s="7" t="str">
        <f aca="false">IF(OR(C14="",F14=""),"",NETWORKDAYS(C14,F14))</f>
        <v/>
      </c>
      <c r="D15" s="7"/>
      <c r="E15" s="4" t="s">
        <v>21</v>
      </c>
      <c r="F15" s="9" t="str">
        <f aca="false">IF(OR(C10="",C15=""),"",C10-C15)</f>
        <v/>
      </c>
      <c r="G15" s="9"/>
      <c r="H15" s="9"/>
    </row>
    <row r="16" customFormat="false" ht="18" hidden="false" customHeight="true" outlineLevel="0" collapsed="false">
      <c r="B16" s="10" t="str">
        <f aca="false">IF(AND(F15&lt;&gt;"",F15&lt;0),"⚠  ACHTUNG: Beantragter Urlaub übersteigt den Resturlaub!","")</f>
        <v/>
      </c>
      <c r="C16" s="10"/>
      <c r="D16" s="10"/>
      <c r="E16" s="10"/>
      <c r="F16" s="10"/>
      <c r="G16" s="10"/>
      <c r="H16" s="10"/>
    </row>
    <row r="17" customFormat="false" ht="18" hidden="false" customHeight="true" outlineLevel="0" collapsed="false"/>
    <row r="18" customFormat="false" ht="18" hidden="false" customHeight="true" outlineLevel="0" collapsed="false">
      <c r="B18" s="3" t="s">
        <v>22</v>
      </c>
      <c r="C18" s="3"/>
      <c r="D18" s="3"/>
      <c r="E18" s="3"/>
      <c r="F18" s="3"/>
      <c r="G18" s="3"/>
      <c r="H18" s="3"/>
    </row>
    <row r="19" customFormat="false" ht="18" hidden="false" customHeight="true" outlineLevel="0" collapsed="false">
      <c r="B19" s="11"/>
      <c r="C19" s="11"/>
      <c r="D19" s="11"/>
      <c r="E19" s="11"/>
      <c r="F19" s="11"/>
      <c r="G19" s="11"/>
      <c r="H19" s="11"/>
    </row>
    <row r="20" customFormat="false" ht="18" hidden="false" customHeight="true" outlineLevel="0" collapsed="false">
      <c r="B20" s="11"/>
      <c r="C20" s="11"/>
      <c r="D20" s="11"/>
      <c r="E20" s="11"/>
      <c r="F20" s="11"/>
      <c r="G20" s="11"/>
      <c r="H20" s="11"/>
    </row>
    <row r="21" customFormat="false" ht="18" hidden="false" customHeight="true" outlineLevel="0" collapsed="false">
      <c r="B21" s="11"/>
      <c r="C21" s="11"/>
      <c r="D21" s="11"/>
      <c r="E21" s="11"/>
      <c r="F21" s="11"/>
      <c r="G21" s="11"/>
      <c r="H21" s="11"/>
    </row>
    <row r="22" customFormat="false" ht="6" hidden="false" customHeight="true" outlineLevel="0" collapsed="false"/>
    <row r="23" customFormat="false" ht="18" hidden="false" customHeight="true" outlineLevel="0" collapsed="false">
      <c r="B23" s="3" t="s">
        <v>23</v>
      </c>
      <c r="C23" s="3"/>
      <c r="D23" s="3"/>
      <c r="E23" s="3"/>
      <c r="F23" s="3"/>
      <c r="G23" s="3"/>
      <c r="H23" s="3"/>
    </row>
    <row r="24" customFormat="false" ht="18" hidden="false" customHeight="true" outlineLevel="0" collapsed="false">
      <c r="B24" s="12" t="s">
        <v>24</v>
      </c>
      <c r="C24" s="12"/>
      <c r="D24" s="12" t="s">
        <v>6</v>
      </c>
      <c r="E24" s="12"/>
      <c r="F24" s="12" t="s">
        <v>25</v>
      </c>
      <c r="G24" s="12"/>
      <c r="H24" s="12"/>
    </row>
    <row r="25" customFormat="false" ht="21.75" hidden="false" customHeight="true" outlineLevel="0" collapsed="false">
      <c r="B25" s="13" t="s">
        <v>26</v>
      </c>
      <c r="C25" s="13"/>
      <c r="D25" s="13" t="s">
        <v>26</v>
      </c>
      <c r="E25" s="13"/>
      <c r="F25" s="13" t="s">
        <v>26</v>
      </c>
      <c r="G25" s="13"/>
      <c r="H25" s="13"/>
    </row>
    <row r="26" customFormat="false" ht="21.75" hidden="false" customHeight="true" outlineLevel="0" collapsed="false">
      <c r="B26" s="14"/>
      <c r="C26" s="14"/>
      <c r="D26" s="14"/>
      <c r="E26" s="14"/>
      <c r="F26" s="14"/>
      <c r="G26" s="14"/>
      <c r="H26" s="14"/>
    </row>
    <row r="27" customFormat="false" ht="21.75" hidden="false" customHeight="true" outlineLevel="0" collapsed="false">
      <c r="B27" s="15" t="s">
        <v>27</v>
      </c>
      <c r="C27" s="15"/>
      <c r="D27" s="15" t="s">
        <v>28</v>
      </c>
      <c r="E27" s="15"/>
      <c r="F27" s="15" t="s">
        <v>29</v>
      </c>
      <c r="G27" s="15"/>
      <c r="H27" s="15"/>
    </row>
    <row r="28" customFormat="false" ht="18" hidden="false" customHeight="true" outlineLevel="0" collapsed="false"/>
    <row r="29" customFormat="false" ht="18" hidden="false" customHeight="true" outlineLevel="0" collapsed="false">
      <c r="B29" s="3" t="s">
        <v>30</v>
      </c>
      <c r="C29" s="3"/>
      <c r="D29" s="3"/>
      <c r="E29" s="3"/>
      <c r="F29" s="3"/>
      <c r="G29" s="3"/>
      <c r="H29" s="3"/>
    </row>
    <row r="30" customFormat="false" ht="18" hidden="false" customHeight="true" outlineLevel="0" collapsed="false">
      <c r="B30" s="4" t="s">
        <v>31</v>
      </c>
      <c r="C30" s="16" t="s">
        <v>32</v>
      </c>
      <c r="D30" s="16"/>
      <c r="E30" s="4" t="s">
        <v>33</v>
      </c>
      <c r="F30" s="5"/>
      <c r="G30" s="5"/>
      <c r="H30" s="5"/>
    </row>
    <row r="31" customFormat="false" ht="18" hidden="false" customHeight="true" outlineLevel="0" collapsed="false">
      <c r="B31" s="4" t="s">
        <v>34</v>
      </c>
      <c r="C31" s="5"/>
      <c r="D31" s="5"/>
      <c r="E31" s="5"/>
      <c r="F31" s="5"/>
      <c r="G31" s="5"/>
      <c r="H31" s="5"/>
    </row>
    <row r="32" customFormat="false" ht="6" hidden="false" customHeight="true" outlineLevel="0" collapsed="false"/>
    <row r="33" customFormat="false" ht="18" hidden="false" customHeight="true" outlineLevel="0" collapsed="false">
      <c r="B33" s="17" t="s">
        <v>35</v>
      </c>
      <c r="C33" s="17"/>
      <c r="D33" s="17"/>
      <c r="E33" s="17"/>
      <c r="F33" s="17"/>
      <c r="G33" s="17"/>
      <c r="H33" s="17"/>
    </row>
    <row r="34" customFormat="false" ht="18" hidden="false" customHeight="true" outlineLevel="0" collapsed="false"/>
    <row r="35" customFormat="false" ht="18" hidden="false" customHeight="true" outlineLevel="0" collapsed="false"/>
    <row r="36" customFormat="false" ht="18" hidden="false" customHeight="true" outlineLevel="0" collapsed="false"/>
    <row r="37" customFormat="false" ht="18" hidden="false" customHeight="true" outlineLevel="0" collapsed="false"/>
    <row r="38" customFormat="false" ht="18" hidden="false" customHeight="true" outlineLevel="0" collapsed="false"/>
    <row r="39" customFormat="false" ht="18" hidden="false" customHeight="true" outlineLevel="0" collapsed="false"/>
    <row r="40" customFormat="false" ht="18" hidden="false" customHeight="true" outlineLevel="0" collapsed="false"/>
    <row r="41" customFormat="false" ht="18" hidden="false" customHeight="true" outlineLevel="0" collapsed="false"/>
    <row r="42" customFormat="false" ht="6" hidden="false" customHeight="true" outlineLevel="0" collapsed="false"/>
    <row r="43" customFormat="false" ht="18" hidden="false" customHeight="true" outlineLevel="0" collapsed="false"/>
    <row r="44" customFormat="false" ht="18" hidden="false" customHeight="true" outlineLevel="0" collapsed="false"/>
    <row r="45" customFormat="false" ht="18" hidden="false" customHeight="true" outlineLevel="0" collapsed="false"/>
    <row r="46" customFormat="false" ht="18" hidden="false" customHeight="true" outlineLevel="0" collapsed="false"/>
    <row r="47" customFormat="false" ht="18" hidden="false" customHeight="true" outlineLevel="0" collapsed="false"/>
    <row r="48" customFormat="false" ht="18" hidden="false" customHeight="true" outlineLevel="0" collapsed="false"/>
    <row r="49" customFormat="false" ht="18" hidden="false" customHeight="true" outlineLevel="0" collapsed="false"/>
    <row r="50" customFormat="false" ht="18" hidden="false" customHeight="true" outlineLevel="0" collapsed="false"/>
    <row r="51" customFormat="false" ht="18" hidden="false" customHeight="true" outlineLevel="0" collapsed="false"/>
    <row r="52" customFormat="false" ht="18" hidden="false" customHeight="true" outlineLevel="0" collapsed="false"/>
    <row r="53" customFormat="false" ht="18" hidden="false" customHeight="true" outlineLevel="0" collapsed="false"/>
    <row r="54" customFormat="false" ht="18" hidden="false" customHeight="true" outlineLevel="0" collapsed="false"/>
    <row r="55" customFormat="false" ht="18" hidden="false" customHeight="true" outlineLevel="0" collapsed="false"/>
    <row r="56" customFormat="false" ht="18" hidden="false" customHeight="true" outlineLevel="0" collapsed="false"/>
    <row r="57" customFormat="false" ht="18" hidden="false" customHeight="true" outlineLevel="0" collapsed="false"/>
    <row r="58" customFormat="false" ht="18" hidden="false" customHeight="true" outlineLevel="0" collapsed="false"/>
    <row r="59" customFormat="false" ht="18" hidden="false" customHeight="true" outlineLevel="0" collapsed="false"/>
  </sheetData>
  <mergeCells count="41">
    <mergeCell ref="B2:H2"/>
    <mergeCell ref="B3:H3"/>
    <mergeCell ref="B5:H5"/>
    <mergeCell ref="C6:D6"/>
    <mergeCell ref="F6:H6"/>
    <mergeCell ref="C7:D7"/>
    <mergeCell ref="F7:H7"/>
    <mergeCell ref="C8:D8"/>
    <mergeCell ref="F8:H8"/>
    <mergeCell ref="C9:D9"/>
    <mergeCell ref="F9:H9"/>
    <mergeCell ref="C10:D10"/>
    <mergeCell ref="F10:H10"/>
    <mergeCell ref="B12:H12"/>
    <mergeCell ref="C13:D13"/>
    <mergeCell ref="F13:H13"/>
    <mergeCell ref="C14:D14"/>
    <mergeCell ref="F14:H14"/>
    <mergeCell ref="C15:D15"/>
    <mergeCell ref="F15:H15"/>
    <mergeCell ref="B16:H16"/>
    <mergeCell ref="B18:H18"/>
    <mergeCell ref="B19:H21"/>
    <mergeCell ref="B23:H23"/>
    <mergeCell ref="B24:C24"/>
    <mergeCell ref="D24:E24"/>
    <mergeCell ref="F24:H24"/>
    <mergeCell ref="B25:C25"/>
    <mergeCell ref="D25:E25"/>
    <mergeCell ref="F25:H25"/>
    <mergeCell ref="B26:C26"/>
    <mergeCell ref="D26:E26"/>
    <mergeCell ref="F26:H26"/>
    <mergeCell ref="B27:C27"/>
    <mergeCell ref="D27:E27"/>
    <mergeCell ref="F27:H27"/>
    <mergeCell ref="B29:H29"/>
    <mergeCell ref="C30:D30"/>
    <mergeCell ref="F30:H30"/>
    <mergeCell ref="C31:H31"/>
    <mergeCell ref="B33:H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I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4"/>
    <col collapsed="false" customWidth="true" hidden="false" outlineLevel="0" max="9" min="3" style="0" width="14"/>
    <col collapsed="false" customWidth="true" hidden="false" outlineLevel="0" max="10" min="10" style="0" width="3"/>
  </cols>
  <sheetData>
    <row r="2" customFormat="false" ht="39.75" hidden="false" customHeight="true" outlineLevel="0" collapsed="false">
      <c r="B2" s="18" t="s">
        <v>36</v>
      </c>
      <c r="C2" s="18"/>
      <c r="D2" s="18"/>
      <c r="E2" s="18"/>
      <c r="F2" s="18"/>
      <c r="G2" s="18"/>
      <c r="H2" s="18"/>
      <c r="I2" s="18"/>
    </row>
    <row r="3" customFormat="false" ht="7.5" hidden="false" customHeight="true" outlineLevel="0" collapsed="false">
      <c r="B3" s="19"/>
      <c r="C3" s="19"/>
      <c r="D3" s="19"/>
      <c r="E3" s="19"/>
      <c r="F3" s="19"/>
      <c r="G3" s="19"/>
      <c r="H3" s="19"/>
      <c r="I3" s="19"/>
    </row>
    <row r="4" customFormat="false" ht="7.5" hidden="false" customHeight="true" outlineLevel="0" collapsed="false"/>
    <row r="5" customFormat="false" ht="15" hidden="false" customHeight="false" outlineLevel="0" collapsed="false">
      <c r="B5" s="20" t="s">
        <v>37</v>
      </c>
      <c r="C5" s="20"/>
      <c r="D5" s="20"/>
      <c r="E5" s="20"/>
      <c r="F5" s="20"/>
      <c r="G5" s="20"/>
      <c r="H5" s="20"/>
      <c r="I5" s="20"/>
    </row>
    <row r="6" customFormat="false" ht="36" hidden="false" customHeight="true" outlineLevel="0" collapsed="false">
      <c r="B6" s="21" t="s">
        <v>24</v>
      </c>
      <c r="C6" s="21" t="s">
        <v>38</v>
      </c>
      <c r="D6" s="21" t="s">
        <v>39</v>
      </c>
      <c r="E6" s="21" t="s">
        <v>40</v>
      </c>
      <c r="F6" s="21" t="s">
        <v>41</v>
      </c>
      <c r="G6" s="21" t="s">
        <v>42</v>
      </c>
      <c r="H6" s="21" t="s">
        <v>43</v>
      </c>
      <c r="I6" s="21" t="s">
        <v>44</v>
      </c>
    </row>
    <row r="7" customFormat="false" ht="19.5" hidden="false" customHeight="true" outlineLevel="0" collapsed="false">
      <c r="B7" s="22" t="s">
        <v>45</v>
      </c>
      <c r="C7" s="23" t="n">
        <v>30</v>
      </c>
      <c r="D7" s="23" t="n">
        <v>10</v>
      </c>
      <c r="E7" s="23" t="n">
        <v>5</v>
      </c>
      <c r="F7" s="24" t="n">
        <f aca="false">C7-D7-E7</f>
        <v>15</v>
      </c>
      <c r="G7" s="25" t="s">
        <v>46</v>
      </c>
      <c r="H7" s="26"/>
      <c r="I7" s="26"/>
    </row>
    <row r="8" customFormat="false" ht="19.5" hidden="false" customHeight="true" outlineLevel="0" collapsed="false">
      <c r="B8" s="27" t="s">
        <v>47</v>
      </c>
      <c r="C8" s="28" t="n">
        <v>28</v>
      </c>
      <c r="D8" s="28" t="n">
        <v>5</v>
      </c>
      <c r="E8" s="28" t="n">
        <v>10</v>
      </c>
      <c r="F8" s="29" t="n">
        <f aca="false">C8-D8-E8</f>
        <v>13</v>
      </c>
      <c r="G8" s="25" t="s">
        <v>46</v>
      </c>
      <c r="H8" s="26"/>
      <c r="I8" s="26"/>
    </row>
    <row r="9" customFormat="false" ht="19.5" hidden="false" customHeight="true" outlineLevel="0" collapsed="false">
      <c r="B9" s="22" t="s">
        <v>48</v>
      </c>
      <c r="C9" s="23" t="n">
        <v>25</v>
      </c>
      <c r="D9" s="23" t="n">
        <v>15</v>
      </c>
      <c r="E9" s="23" t="n">
        <v>0</v>
      </c>
      <c r="F9" s="24" t="n">
        <f aca="false">C9-D9-E9</f>
        <v>10</v>
      </c>
      <c r="G9" s="30" t="s">
        <v>32</v>
      </c>
      <c r="H9" s="26"/>
      <c r="I9" s="26"/>
    </row>
    <row r="10" customFormat="false" ht="19.5" hidden="false" customHeight="true" outlineLevel="0" collapsed="false">
      <c r="B10" s="27" t="s">
        <v>49</v>
      </c>
      <c r="C10" s="28" t="n">
        <v>30</v>
      </c>
      <c r="D10" s="28" t="n">
        <v>8</v>
      </c>
      <c r="E10" s="28" t="n">
        <v>5</v>
      </c>
      <c r="F10" s="29" t="n">
        <f aca="false">C10-D10-E10</f>
        <v>17</v>
      </c>
      <c r="G10" s="25" t="s">
        <v>46</v>
      </c>
      <c r="H10" s="26"/>
      <c r="I10" s="26"/>
    </row>
    <row r="11" customFormat="false" ht="19.5" hidden="false" customHeight="true" outlineLevel="0" collapsed="false">
      <c r="B11" s="22" t="s">
        <v>50</v>
      </c>
      <c r="C11" s="23" t="n">
        <v>30</v>
      </c>
      <c r="D11" s="23" t="n">
        <v>20</v>
      </c>
      <c r="E11" s="23" t="n">
        <v>5</v>
      </c>
      <c r="F11" s="24" t="n">
        <f aca="false">C11-D11-E11</f>
        <v>5</v>
      </c>
      <c r="G11" s="25" t="s">
        <v>46</v>
      </c>
      <c r="H11" s="26"/>
      <c r="I11" s="26"/>
    </row>
    <row r="12" customFormat="false" ht="19.5" hidden="false" customHeight="true" outlineLevel="0" collapsed="false">
      <c r="B12" s="27" t="s">
        <v>51</v>
      </c>
      <c r="C12" s="28" t="n">
        <v>28</v>
      </c>
      <c r="D12" s="28" t="n">
        <v>3</v>
      </c>
      <c r="E12" s="28" t="n">
        <v>14</v>
      </c>
      <c r="F12" s="29" t="n">
        <f aca="false">C12-D12-E12</f>
        <v>11</v>
      </c>
      <c r="G12" s="25" t="s">
        <v>46</v>
      </c>
      <c r="H12" s="26"/>
      <c r="I12" s="26"/>
    </row>
    <row r="13" customFormat="false" ht="19.5" hidden="false" customHeight="true" outlineLevel="0" collapsed="false">
      <c r="B13" s="22" t="s">
        <v>52</v>
      </c>
      <c r="C13" s="23" t="n">
        <v>25</v>
      </c>
      <c r="D13" s="23" t="n">
        <v>0</v>
      </c>
      <c r="E13" s="23" t="n">
        <v>5</v>
      </c>
      <c r="F13" s="24" t="n">
        <f aca="false">C13-D13-E13</f>
        <v>20</v>
      </c>
      <c r="G13" s="25" t="s">
        <v>46</v>
      </c>
      <c r="H13" s="26"/>
      <c r="I13" s="26"/>
    </row>
    <row r="14" customFormat="false" ht="19.5" hidden="false" customHeight="true" outlineLevel="0" collapsed="false">
      <c r="B14" s="27" t="s">
        <v>53</v>
      </c>
      <c r="C14" s="28" t="n">
        <v>30</v>
      </c>
      <c r="D14" s="28" t="n">
        <v>12</v>
      </c>
      <c r="E14" s="28" t="n">
        <v>3</v>
      </c>
      <c r="F14" s="29" t="n">
        <f aca="false">C14-D14-E14</f>
        <v>15</v>
      </c>
      <c r="G14" s="25" t="s">
        <v>46</v>
      </c>
      <c r="H14" s="26"/>
      <c r="I14" s="26"/>
    </row>
    <row r="15" customFormat="false" ht="19.5" hidden="false" customHeight="true" outlineLevel="0" collapsed="false">
      <c r="B15" s="22" t="s">
        <v>54</v>
      </c>
      <c r="C15" s="23" t="n">
        <v>28</v>
      </c>
      <c r="D15" s="23" t="n">
        <v>7</v>
      </c>
      <c r="E15" s="23" t="n">
        <v>7</v>
      </c>
      <c r="F15" s="24" t="n">
        <f aca="false">C15-D15-E15</f>
        <v>14</v>
      </c>
      <c r="G15" s="25" t="s">
        <v>46</v>
      </c>
      <c r="H15" s="26"/>
      <c r="I15" s="26"/>
    </row>
    <row r="16" customFormat="false" ht="19.5" hidden="false" customHeight="true" outlineLevel="0" collapsed="false">
      <c r="B16" s="27" t="s">
        <v>55</v>
      </c>
      <c r="C16" s="28" t="n">
        <v>30</v>
      </c>
      <c r="D16" s="28" t="n">
        <v>5</v>
      </c>
      <c r="E16" s="28" t="n">
        <v>0</v>
      </c>
      <c r="F16" s="29" t="n">
        <f aca="false">C16-D16-E16</f>
        <v>25</v>
      </c>
      <c r="G16" s="30" t="s">
        <v>32</v>
      </c>
      <c r="H16" s="26"/>
      <c r="I16" s="26"/>
    </row>
    <row r="18" customFormat="false" ht="21.75" hidden="false" customHeight="true" outlineLevel="0" collapsed="false">
      <c r="B18" s="31" t="s">
        <v>56</v>
      </c>
      <c r="C18" s="31" t="n">
        <f aca="false">SUM(C7:C17)</f>
        <v>284</v>
      </c>
      <c r="D18" s="31" t="n">
        <f aca="false">SUM(D7:D17)</f>
        <v>85</v>
      </c>
      <c r="E18" s="31" t="n">
        <f aca="false">SUM(E7:E17)</f>
        <v>54</v>
      </c>
      <c r="F18" s="31" t="n">
        <f aca="false">SUM(F7:F17)</f>
        <v>145</v>
      </c>
      <c r="G18" s="32"/>
      <c r="H18" s="32"/>
      <c r="I18" s="32"/>
    </row>
  </sheetData>
  <mergeCells count="3">
    <mergeCell ref="B2:I2"/>
    <mergeCell ref="B3:I3"/>
    <mergeCell ref="B5:I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6" min="3" style="0" width="22"/>
    <col collapsed="false" customWidth="true" hidden="false" outlineLevel="0" max="7" min="7" style="0" width="3"/>
  </cols>
  <sheetData>
    <row r="2" customFormat="false" ht="43.5" hidden="false" customHeight="true" outlineLevel="0" collapsed="false">
      <c r="B2" s="18" t="s">
        <v>57</v>
      </c>
      <c r="C2" s="18"/>
      <c r="D2" s="18"/>
      <c r="E2" s="18"/>
      <c r="F2" s="18"/>
    </row>
    <row r="3" customFormat="false" ht="15" hidden="false" customHeight="false" outlineLevel="0" collapsed="false">
      <c r="B3" s="33" t="s">
        <v>58</v>
      </c>
      <c r="C3" s="33"/>
      <c r="D3" s="33"/>
      <c r="E3" s="33"/>
      <c r="F3" s="33"/>
    </row>
    <row r="4" customFormat="false" ht="7.5" hidden="false" customHeight="true" outlineLevel="0" collapsed="false"/>
    <row r="5" customFormat="false" ht="21.75" hidden="false" customHeight="true" outlineLevel="0" collapsed="false">
      <c r="B5" s="34" t="s">
        <v>59</v>
      </c>
      <c r="C5" s="34"/>
      <c r="D5" s="34"/>
      <c r="E5" s="34"/>
      <c r="F5" s="34"/>
    </row>
    <row r="6" customFormat="false" ht="21.75" hidden="false" customHeight="true" outlineLevel="0" collapsed="false">
      <c r="B6" s="35" t="s">
        <v>60</v>
      </c>
      <c r="C6" s="35"/>
      <c r="D6" s="35"/>
      <c r="E6" s="35"/>
      <c r="F6" s="35"/>
    </row>
    <row r="7" customFormat="false" ht="21.75" hidden="false" customHeight="true" outlineLevel="0" collapsed="false">
      <c r="B7" s="4" t="s">
        <v>61</v>
      </c>
      <c r="C7" s="36" t="n">
        <v>30</v>
      </c>
      <c r="D7" s="37" t="s">
        <v>62</v>
      </c>
      <c r="E7" s="38"/>
      <c r="F7" s="38"/>
    </row>
    <row r="8" customFormat="false" ht="21.75" hidden="false" customHeight="true" outlineLevel="0" collapsed="false">
      <c r="B8" s="4" t="s">
        <v>63</v>
      </c>
      <c r="C8" s="36" t="n">
        <v>3</v>
      </c>
      <c r="D8" s="37" t="s">
        <v>64</v>
      </c>
      <c r="E8" s="38"/>
      <c r="F8" s="38"/>
    </row>
    <row r="9" customFormat="false" ht="21.75" hidden="false" customHeight="true" outlineLevel="0" collapsed="false">
      <c r="B9" s="4" t="s">
        <v>65</v>
      </c>
      <c r="C9" s="36" t="n">
        <v>5</v>
      </c>
      <c r="D9" s="37" t="s">
        <v>64</v>
      </c>
      <c r="E9" s="38"/>
      <c r="F9" s="38"/>
    </row>
    <row r="10" customFormat="false" ht="27.75" hidden="false" customHeight="true" outlineLevel="0" collapsed="false">
      <c r="B10" s="39" t="s">
        <v>66</v>
      </c>
      <c r="C10" s="40" t="n">
        <f aca="false">ROUND(C7*C8/C9,0)</f>
        <v>18</v>
      </c>
      <c r="D10" s="39" t="s">
        <v>62</v>
      </c>
      <c r="E10" s="41" t="str">
        <f aca="false">TEXT(C10,"0")&amp;" Urlaubstage für "&amp;TEXT(C8,"0")&amp;"-Tage-Woche"</f>
        <v>18 Urlaubstage für 3-Tage-Woche</v>
      </c>
      <c r="F10" s="41"/>
    </row>
    <row r="11" customFormat="false" ht="7.5" hidden="false" customHeight="true" outlineLevel="0" collapsed="false"/>
    <row r="12" customFormat="false" ht="21.75" hidden="false" customHeight="true" outlineLevel="0" collapsed="false">
      <c r="B12" s="34" t="s">
        <v>67</v>
      </c>
      <c r="C12" s="34"/>
      <c r="D12" s="34"/>
      <c r="E12" s="34"/>
      <c r="F12" s="34"/>
    </row>
    <row r="13" customFormat="false" ht="21.75" hidden="false" customHeight="true" outlineLevel="0" collapsed="false">
      <c r="B13" s="35" t="s">
        <v>68</v>
      </c>
      <c r="C13" s="35"/>
      <c r="D13" s="35"/>
      <c r="E13" s="35"/>
      <c r="F13" s="35"/>
    </row>
    <row r="14" customFormat="false" ht="21.75" hidden="false" customHeight="true" outlineLevel="0" collapsed="false">
      <c r="B14" s="4" t="s">
        <v>69</v>
      </c>
      <c r="C14" s="36" t="n">
        <v>30</v>
      </c>
      <c r="D14" s="37" t="s">
        <v>62</v>
      </c>
      <c r="E14" s="38"/>
      <c r="F14" s="38"/>
    </row>
    <row r="15" customFormat="false" ht="21.75" hidden="false" customHeight="true" outlineLevel="0" collapsed="false">
      <c r="B15" s="4" t="s">
        <v>7</v>
      </c>
      <c r="C15" s="42"/>
      <c r="D15" s="37" t="s">
        <v>70</v>
      </c>
      <c r="E15" s="38"/>
      <c r="F15" s="38"/>
    </row>
    <row r="16" customFormat="false" ht="21.75" hidden="false" customHeight="true" outlineLevel="0" collapsed="false">
      <c r="B16" s="4" t="s">
        <v>71</v>
      </c>
      <c r="C16" s="43" t="str">
        <f aca="false">IF(C15="","",MAX(1,12-MONTH(C15)+1))</f>
        <v/>
      </c>
      <c r="D16" s="37" t="s">
        <v>72</v>
      </c>
      <c r="E16" s="38"/>
      <c r="F16" s="38"/>
    </row>
    <row r="17" customFormat="false" ht="27.75" hidden="false" customHeight="true" outlineLevel="0" collapsed="false">
      <c r="B17" s="39" t="s">
        <v>73</v>
      </c>
      <c r="C17" s="40" t="str">
        <f aca="false">IF(C15="","",ROUND(C14/12*C16,0))</f>
        <v/>
      </c>
      <c r="D17" s="39" t="s">
        <v>62</v>
      </c>
      <c r="E17" s="41" t="str">
        <f aca="false">IF(C17="","Bitte Eintrittsdatum eingeben",TEXT(C17,"0")&amp;" Urlaubstage ab Eintritt")</f>
        <v>Bitte Eintrittsdatum eingeben</v>
      </c>
      <c r="F17" s="41"/>
    </row>
    <row r="18" customFormat="false" ht="7.5" hidden="false" customHeight="true" outlineLevel="0" collapsed="false"/>
    <row r="19" customFormat="false" ht="21.75" hidden="false" customHeight="true" outlineLevel="0" collapsed="false">
      <c r="B19" s="34" t="s">
        <v>74</v>
      </c>
      <c r="C19" s="34"/>
      <c r="D19" s="34"/>
      <c r="E19" s="34"/>
      <c r="F19" s="34"/>
    </row>
    <row r="20" customFormat="false" ht="21.75" hidden="false" customHeight="true" outlineLevel="0" collapsed="false">
      <c r="B20" s="4" t="s">
        <v>75</v>
      </c>
      <c r="C20" s="36" t="n">
        <v>30</v>
      </c>
      <c r="D20" s="37" t="s">
        <v>62</v>
      </c>
      <c r="E20" s="38"/>
      <c r="F20" s="38"/>
    </row>
    <row r="21" customFormat="false" ht="21.75" hidden="false" customHeight="true" outlineLevel="0" collapsed="false">
      <c r="B21" s="4" t="s">
        <v>76</v>
      </c>
      <c r="C21" s="36" t="n">
        <v>0</v>
      </c>
      <c r="D21" s="37" t="s">
        <v>62</v>
      </c>
      <c r="E21" s="38"/>
      <c r="F21" s="38"/>
    </row>
    <row r="22" customFormat="false" ht="21.75" hidden="false" customHeight="true" outlineLevel="0" collapsed="false">
      <c r="B22" s="4" t="s">
        <v>77</v>
      </c>
      <c r="C22" s="36" t="n">
        <v>0</v>
      </c>
      <c r="D22" s="37" t="s">
        <v>62</v>
      </c>
      <c r="E22" s="38"/>
      <c r="F22" s="38"/>
    </row>
    <row r="23" customFormat="false" ht="27.75" hidden="false" customHeight="true" outlineLevel="0" collapsed="false">
      <c r="B23" s="39" t="s">
        <v>78</v>
      </c>
      <c r="C23" s="40" t="n">
        <f aca="false">C20-C21-C22</f>
        <v>30</v>
      </c>
      <c r="D23" s="39" t="s">
        <v>62</v>
      </c>
      <c r="E23" s="41" t="str">
        <f aca="false">IF(C23&lt;0,"⚠ Urlaub übersteigt Anspruch!",IF(C23=0,"Gesamter Urlaub verbraucht",TEXT(C23,"0")&amp;" Tage verbleibend"))</f>
        <v>30 Tage verbleibend</v>
      </c>
      <c r="F23" s="41"/>
    </row>
    <row r="24" customFormat="false" ht="7.5" hidden="false" customHeight="true" outlineLevel="0" collapsed="false"/>
    <row r="25" customFormat="false" ht="21.75" hidden="false" customHeight="true" outlineLevel="0" collapsed="false">
      <c r="B25" s="34" t="s">
        <v>79</v>
      </c>
      <c r="C25" s="34"/>
      <c r="D25" s="34"/>
      <c r="E25" s="34"/>
      <c r="F25" s="34"/>
    </row>
    <row r="26" customFormat="false" ht="19.5" hidden="false" customHeight="true" outlineLevel="0" collapsed="false">
      <c r="B26" s="21" t="s">
        <v>80</v>
      </c>
      <c r="C26" s="21" t="s">
        <v>81</v>
      </c>
      <c r="D26" s="21" t="s">
        <v>82</v>
      </c>
      <c r="E26" s="21" t="s">
        <v>83</v>
      </c>
    </row>
    <row r="27" customFormat="false" ht="19.5" hidden="false" customHeight="true" outlineLevel="0" collapsed="false">
      <c r="B27" s="44" t="s">
        <v>84</v>
      </c>
      <c r="C27" s="45" t="s">
        <v>85</v>
      </c>
      <c r="D27" s="45" t="s">
        <v>86</v>
      </c>
      <c r="E27" s="45" t="s">
        <v>87</v>
      </c>
    </row>
    <row r="28" customFormat="false" ht="19.5" hidden="false" customHeight="true" outlineLevel="0" collapsed="false">
      <c r="B28" s="46" t="s">
        <v>88</v>
      </c>
      <c r="C28" s="47" t="s">
        <v>89</v>
      </c>
      <c r="D28" s="47" t="s">
        <v>90</v>
      </c>
      <c r="E28" s="47" t="s">
        <v>91</v>
      </c>
    </row>
    <row r="29" customFormat="false" ht="19.5" hidden="false" customHeight="true" outlineLevel="0" collapsed="false">
      <c r="B29" s="44" t="s">
        <v>92</v>
      </c>
      <c r="C29" s="45" t="s">
        <v>93</v>
      </c>
      <c r="D29" s="45" t="s">
        <v>94</v>
      </c>
      <c r="E29" s="45" t="s">
        <v>95</v>
      </c>
    </row>
    <row r="30" customFormat="false" ht="19.5" hidden="false" customHeight="true" outlineLevel="0" collapsed="false">
      <c r="B30" s="46" t="s">
        <v>96</v>
      </c>
      <c r="C30" s="47" t="s">
        <v>97</v>
      </c>
      <c r="D30" s="47" t="s">
        <v>98</v>
      </c>
      <c r="E30" s="47" t="s">
        <v>99</v>
      </c>
    </row>
    <row r="32" customFormat="false" ht="15.75" hidden="false" customHeight="true" outlineLevel="0" collapsed="false">
      <c r="B32" s="17" t="s">
        <v>100</v>
      </c>
      <c r="C32" s="17"/>
      <c r="D32" s="17"/>
      <c r="E32" s="17"/>
      <c r="F32" s="17"/>
    </row>
  </sheetData>
  <mergeCells count="21">
    <mergeCell ref="B2:F2"/>
    <mergeCell ref="B3:F3"/>
    <mergeCell ref="B5:F5"/>
    <mergeCell ref="B6:F6"/>
    <mergeCell ref="E7:F7"/>
    <mergeCell ref="E8:F8"/>
    <mergeCell ref="E9:F9"/>
    <mergeCell ref="E10:F10"/>
    <mergeCell ref="B12:F12"/>
    <mergeCell ref="B13:F13"/>
    <mergeCell ref="E14:F14"/>
    <mergeCell ref="E15:F15"/>
    <mergeCell ref="E16:F16"/>
    <mergeCell ref="E17:F17"/>
    <mergeCell ref="B19:F19"/>
    <mergeCell ref="E20:F20"/>
    <mergeCell ref="E21:F21"/>
    <mergeCell ref="E22:F22"/>
    <mergeCell ref="E23:F23"/>
    <mergeCell ref="B25:F25"/>
    <mergeCell ref="B32:F3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K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6"/>
    <col collapsed="false" customWidth="true" hidden="false" outlineLevel="0" max="3" min="3" style="0" width="24"/>
    <col collapsed="false" customWidth="true" hidden="false" outlineLevel="0" max="5" min="4" style="0" width="16"/>
    <col collapsed="false" customWidth="true" hidden="false" outlineLevel="0" max="6" min="6" style="0" width="14"/>
    <col collapsed="false" customWidth="true" hidden="false" outlineLevel="0" max="7" min="7" style="0" width="12"/>
    <col collapsed="false" customWidth="true" hidden="false" outlineLevel="0" max="8" min="8" style="0" width="14"/>
    <col collapsed="false" customWidth="true" hidden="false" outlineLevel="0" max="9" min="9" style="0" width="16"/>
    <col collapsed="false" customWidth="true" hidden="false" outlineLevel="0" max="10" min="10" style="0" width="14"/>
    <col collapsed="false" customWidth="true" hidden="false" outlineLevel="0" max="11" min="11" style="0" width="3"/>
  </cols>
  <sheetData>
    <row r="2" customFormat="false" ht="39.75" hidden="false" customHeight="true" outlineLevel="0" collapsed="false">
      <c r="B2" s="48" t="s">
        <v>101</v>
      </c>
      <c r="C2" s="48"/>
      <c r="D2" s="48"/>
      <c r="E2" s="48"/>
      <c r="F2" s="48"/>
      <c r="G2" s="48"/>
      <c r="H2" s="48"/>
      <c r="I2" s="48"/>
      <c r="J2" s="48"/>
    </row>
    <row r="4" customFormat="false" ht="30" hidden="false" customHeight="true" outlineLevel="0" collapsed="false">
      <c r="B4" s="21" t="s">
        <v>102</v>
      </c>
      <c r="C4" s="21" t="s">
        <v>24</v>
      </c>
      <c r="D4" s="21" t="s">
        <v>17</v>
      </c>
      <c r="E4" s="21" t="s">
        <v>103</v>
      </c>
      <c r="F4" s="21" t="s">
        <v>104</v>
      </c>
      <c r="G4" s="21" t="s">
        <v>62</v>
      </c>
      <c r="H4" s="21" t="s">
        <v>105</v>
      </c>
      <c r="I4" s="21" t="s">
        <v>31</v>
      </c>
      <c r="J4" s="21" t="s">
        <v>106</v>
      </c>
      <c r="K4" s="21" t="s">
        <v>107</v>
      </c>
    </row>
    <row r="5" customFormat="false" ht="19.5" hidden="false" customHeight="true" outlineLevel="0" collapsed="false">
      <c r="B5" s="45" t="n">
        <v>1</v>
      </c>
      <c r="C5" s="45" t="s">
        <v>45</v>
      </c>
      <c r="D5" s="45" t="s">
        <v>108</v>
      </c>
      <c r="E5" s="45" t="s">
        <v>109</v>
      </c>
      <c r="F5" s="45" t="s">
        <v>110</v>
      </c>
      <c r="G5" s="45" t="n">
        <v>5</v>
      </c>
      <c r="H5" s="45" t="s">
        <v>16</v>
      </c>
      <c r="I5" s="25" t="s">
        <v>46</v>
      </c>
      <c r="J5" s="45" t="s">
        <v>111</v>
      </c>
      <c r="K5" s="45"/>
    </row>
    <row r="6" customFormat="false" ht="19.5" hidden="false" customHeight="true" outlineLevel="0" collapsed="false">
      <c r="B6" s="47" t="n">
        <v>2</v>
      </c>
      <c r="C6" s="47" t="s">
        <v>47</v>
      </c>
      <c r="D6" s="47" t="s">
        <v>112</v>
      </c>
      <c r="E6" s="47" t="s">
        <v>113</v>
      </c>
      <c r="F6" s="47" t="s">
        <v>114</v>
      </c>
      <c r="G6" s="47" t="n">
        <v>10</v>
      </c>
      <c r="H6" s="47" t="s">
        <v>16</v>
      </c>
      <c r="I6" s="25" t="s">
        <v>46</v>
      </c>
      <c r="J6" s="47" t="s">
        <v>115</v>
      </c>
      <c r="K6" s="47" t="s">
        <v>116</v>
      </c>
    </row>
    <row r="7" customFormat="false" ht="19.5" hidden="false" customHeight="true" outlineLevel="0" collapsed="false">
      <c r="B7" s="45" t="n">
        <v>3</v>
      </c>
      <c r="C7" s="45" t="s">
        <v>48</v>
      </c>
      <c r="D7" s="45" t="s">
        <v>117</v>
      </c>
      <c r="E7" s="45" t="s">
        <v>118</v>
      </c>
      <c r="F7" s="45" t="s">
        <v>119</v>
      </c>
      <c r="G7" s="45" t="n">
        <v>11</v>
      </c>
      <c r="H7" s="45" t="s">
        <v>16</v>
      </c>
      <c r="I7" s="49" t="s">
        <v>120</v>
      </c>
      <c r="J7" s="45" t="s">
        <v>121</v>
      </c>
      <c r="K7" s="45" t="s">
        <v>122</v>
      </c>
    </row>
    <row r="8" customFormat="false" ht="19.5" hidden="false" customHeight="true" outlineLevel="0" collapsed="false">
      <c r="B8" s="47" t="n">
        <v>4</v>
      </c>
      <c r="C8" s="47" t="s">
        <v>49</v>
      </c>
      <c r="D8" s="47" t="s">
        <v>123</v>
      </c>
      <c r="E8" s="47" t="s">
        <v>124</v>
      </c>
      <c r="F8" s="47" t="s">
        <v>125</v>
      </c>
      <c r="G8" s="47" t="n">
        <v>5</v>
      </c>
      <c r="H8" s="47" t="s">
        <v>16</v>
      </c>
      <c r="I8" s="25" t="s">
        <v>46</v>
      </c>
      <c r="J8" s="47" t="s">
        <v>126</v>
      </c>
      <c r="K8" s="47"/>
    </row>
    <row r="9" customFormat="false" ht="19.5" hidden="false" customHeight="true" outlineLevel="0" collapsed="false">
      <c r="B9" s="45" t="n">
        <v>5</v>
      </c>
      <c r="C9" s="45" t="s">
        <v>50</v>
      </c>
      <c r="D9" s="45" t="s">
        <v>127</v>
      </c>
      <c r="E9" s="45" t="s">
        <v>128</v>
      </c>
      <c r="F9" s="45" t="s">
        <v>129</v>
      </c>
      <c r="G9" s="45" t="n">
        <v>10</v>
      </c>
      <c r="H9" s="45" t="s">
        <v>16</v>
      </c>
      <c r="I9" s="30" t="s">
        <v>32</v>
      </c>
      <c r="J9" s="45"/>
      <c r="K9" s="45" t="s">
        <v>130</v>
      </c>
    </row>
    <row r="10" customFormat="false" ht="19.5" hidden="false" customHeight="true" outlineLevel="0" collapsed="false">
      <c r="B10" s="47" t="n">
        <v>6</v>
      </c>
      <c r="C10" s="47" t="s">
        <v>51</v>
      </c>
      <c r="D10" s="47" t="s">
        <v>118</v>
      </c>
      <c r="E10" s="47" t="s">
        <v>131</v>
      </c>
      <c r="F10" s="47" t="s">
        <v>132</v>
      </c>
      <c r="G10" s="47" t="n">
        <v>10</v>
      </c>
      <c r="H10" s="47" t="s">
        <v>16</v>
      </c>
      <c r="I10" s="25" t="s">
        <v>46</v>
      </c>
      <c r="J10" s="47" t="s">
        <v>133</v>
      </c>
      <c r="K10" s="47"/>
    </row>
    <row r="11" customFormat="false" ht="19.5" hidden="false" customHeight="true" outlineLevel="0" collapsed="false">
      <c r="B11" s="45" t="n">
        <v>7</v>
      </c>
      <c r="C11" s="45" t="s">
        <v>52</v>
      </c>
      <c r="D11" s="45" t="s">
        <v>134</v>
      </c>
      <c r="E11" s="45" t="s">
        <v>135</v>
      </c>
      <c r="F11" s="45" t="s">
        <v>136</v>
      </c>
      <c r="G11" s="45" t="n">
        <v>5</v>
      </c>
      <c r="H11" s="45" t="s">
        <v>137</v>
      </c>
      <c r="I11" s="30" t="s">
        <v>32</v>
      </c>
      <c r="J11" s="45"/>
      <c r="K11" s="45" t="s">
        <v>138</v>
      </c>
    </row>
    <row r="12" customFormat="false" ht="19.5" hidden="false" customHeight="true" outlineLevel="0" collapsed="false">
      <c r="B12" s="47" t="n">
        <v>8</v>
      </c>
      <c r="C12" s="47" t="s">
        <v>53</v>
      </c>
      <c r="D12" s="47" t="s">
        <v>109</v>
      </c>
      <c r="E12" s="47" t="s">
        <v>139</v>
      </c>
      <c r="F12" s="47" t="s">
        <v>140</v>
      </c>
      <c r="G12" s="47" t="n">
        <v>5</v>
      </c>
      <c r="H12" s="47" t="s">
        <v>16</v>
      </c>
      <c r="I12" s="25" t="s">
        <v>46</v>
      </c>
      <c r="J12" s="47" t="s">
        <v>141</v>
      </c>
      <c r="K12" s="47"/>
    </row>
    <row r="15" customFormat="false" ht="19.5" hidden="false" customHeight="true" outlineLevel="0" collapsed="false">
      <c r="B15" s="50" t="s">
        <v>142</v>
      </c>
      <c r="C15" s="50"/>
      <c r="D15" s="12" t="s">
        <v>143</v>
      </c>
      <c r="E15" s="51" t="n">
        <f aca="false">COUNTA(C5:C13)</f>
        <v>8</v>
      </c>
      <c r="F15" s="12" t="s">
        <v>46</v>
      </c>
      <c r="G15" s="51" t="n">
        <f aca="false">COUNTIF(I5:I13,"Genehmigt")</f>
        <v>5</v>
      </c>
      <c r="H15" s="12" t="s">
        <v>32</v>
      </c>
      <c r="I15" s="51" t="n">
        <f aca="false">COUNTIF(I5:I13,"Ausstehend")</f>
        <v>2</v>
      </c>
      <c r="J15" s="12" t="s">
        <v>120</v>
      </c>
      <c r="K15" s="51" t="n">
        <f aca="false">COUNTIF(I5:I13,"Abgelehnt")</f>
        <v>1</v>
      </c>
    </row>
  </sheetData>
  <mergeCells count="2">
    <mergeCell ref="B2:J2"/>
    <mergeCell ref="B15:C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2026-03-16T07:59:52Z</dcterms:created>
  <dc:creator>openpyxl</dc:creator>
  <dc:description/>
  <dc:language>en-US</dc:language>
  <cp:lastModifiedBy/>
  <dcterms:modified xsi:type="dcterms:W3CDTF">2026-03-16T07:59:52Z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